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405" windowWidth="7680" windowHeight="8640" tabRatio="847" activeTab="4"/>
  </bookViews>
  <sheets>
    <sheet name="Balance sheet" sheetId="1" r:id="rId1"/>
    <sheet name="Income statement" sheetId="2" r:id="rId2"/>
    <sheet name="Equity" sheetId="3" r:id="rId3"/>
    <sheet name="Cashflow" sheetId="4" r:id="rId4"/>
    <sheet name="Notes" sheetId="5" r:id="rId5"/>
  </sheets>
  <externalReferences>
    <externalReference r:id="rId8"/>
    <externalReference r:id="rId9"/>
    <externalReference r:id="rId10"/>
  </externalReferences>
  <definedNames>
    <definedName name="_xlnm.Print_Area" localSheetId="0">'Balance sheet'!$A$1:$J$32,'Balance sheet'!$A$36:$M$90</definedName>
    <definedName name="_xlnm.Print_Area" localSheetId="2">'Equity'!$A$1:$U$51</definedName>
    <definedName name="_xlnm.Print_Area" localSheetId="1">'Income statement'!$A$1:$K$51</definedName>
    <definedName name="_xlnm.Print_Area" localSheetId="4">'Notes'!$A$1:$K$415</definedName>
    <definedName name="_xlnm.Print_Titles" localSheetId="0">'Balance sheet'!$1:$3</definedName>
  </definedNames>
  <calcPr fullCalcOnLoad="1"/>
</workbook>
</file>

<file path=xl/sharedStrings.xml><?xml version="1.0" encoding="utf-8"?>
<sst xmlns="http://schemas.openxmlformats.org/spreadsheetml/2006/main" count="330" uniqueCount="208">
  <si>
    <t>(Incorporated in Malaysia)</t>
  </si>
  <si>
    <t>RM</t>
  </si>
  <si>
    <t>(a)</t>
  </si>
  <si>
    <t>(b)</t>
  </si>
  <si>
    <t>Note</t>
  </si>
  <si>
    <t>CURRENT ASSETS</t>
  </si>
  <si>
    <t>Cash and bank balances</t>
  </si>
  <si>
    <t>CURRENT LIABILITIES</t>
  </si>
  <si>
    <t>Taxation</t>
  </si>
  <si>
    <t>Revenue</t>
  </si>
  <si>
    <t>Cost of sales</t>
  </si>
  <si>
    <t>Gross profit</t>
  </si>
  <si>
    <t>Other operating income</t>
  </si>
  <si>
    <t xml:space="preserve">Administrative and general </t>
  </si>
  <si>
    <t xml:space="preserve">  expenses</t>
  </si>
  <si>
    <t>Profit from operations</t>
  </si>
  <si>
    <t>Share</t>
  </si>
  <si>
    <t>Retained</t>
  </si>
  <si>
    <t>capital</t>
  </si>
  <si>
    <t>profits</t>
  </si>
  <si>
    <t>Total</t>
  </si>
  <si>
    <t>1.</t>
  </si>
  <si>
    <t>Land held for future development</t>
  </si>
  <si>
    <t>TAXATION</t>
  </si>
  <si>
    <t>CAPITAL COMMITMENTS</t>
  </si>
  <si>
    <t>Property, plant and equipment</t>
  </si>
  <si>
    <t>Inventories</t>
  </si>
  <si>
    <t>Trade receivables</t>
  </si>
  <si>
    <t xml:space="preserve">Other receivables and deposits </t>
  </si>
  <si>
    <t>Trade payables</t>
  </si>
  <si>
    <t>Other payables and accruals</t>
  </si>
  <si>
    <t>NON-CURRENT ASSETS</t>
  </si>
  <si>
    <t>Share capital</t>
  </si>
  <si>
    <t>Reserves</t>
  </si>
  <si>
    <t>Long term borrowings</t>
  </si>
  <si>
    <t>Short term borrowings</t>
  </si>
  <si>
    <t>Fixed deposits</t>
  </si>
  <si>
    <t>Condensed Consolidated Balance Sheet</t>
  </si>
  <si>
    <t>Condensed Statement of Changes in Equity</t>
  </si>
  <si>
    <t>to the financial statements.</t>
  </si>
  <si>
    <t>4.</t>
  </si>
  <si>
    <t>COMMENTS ABOUT SEASONAL OR CYCLICAL FACTORS</t>
  </si>
  <si>
    <t>5.</t>
  </si>
  <si>
    <t>UNUSUAL ITEMS DUE TO THEIR NATURE, SIZE OR INCIDENCE</t>
  </si>
  <si>
    <t>6.</t>
  </si>
  <si>
    <t>DEBT AND EQUITY SECURITIES</t>
  </si>
  <si>
    <t>CHANGES IN ESTIMATES</t>
  </si>
  <si>
    <t>7.</t>
  </si>
  <si>
    <t>8.</t>
  </si>
  <si>
    <t>DIVIDENDS PAID</t>
  </si>
  <si>
    <t>CARRYING AMOUNT OF REVALUED ASSETS</t>
  </si>
  <si>
    <t>SUBSEQUENT EVENTS</t>
  </si>
  <si>
    <t>CHANGES IN CONTINGENT LIABILITIES AND CONTINGENT ASSETS</t>
  </si>
  <si>
    <t>PERFORMANCE REVIEW</t>
  </si>
  <si>
    <t>COMMENT ON MATERIAL CHANGE IN PROFIT BEFORE TAXATION</t>
  </si>
  <si>
    <t>Tax expense for the period:</t>
  </si>
  <si>
    <t>Malaysian income tax</t>
  </si>
  <si>
    <t>SALES OF UNQUOTED INVESTMENTS AND PROPERTIES</t>
  </si>
  <si>
    <t>BORROWING AND DEBT SECURITIES</t>
  </si>
  <si>
    <t>Short term borrowing:</t>
  </si>
  <si>
    <t>Secured</t>
  </si>
  <si>
    <t>Long term borrowing:</t>
  </si>
  <si>
    <t>CHANGES IN MATERIAL LITIGATION</t>
  </si>
  <si>
    <t>EARNING PER SHARE</t>
  </si>
  <si>
    <t>Basic</t>
  </si>
  <si>
    <t>Net profit for the period</t>
  </si>
  <si>
    <t>Diluted</t>
  </si>
  <si>
    <t>Adjusted net profit for the period</t>
  </si>
  <si>
    <t>AUTHORISATION FOR ISSUE</t>
  </si>
  <si>
    <t xml:space="preserve">Capital </t>
  </si>
  <si>
    <t>Reserve</t>
  </si>
  <si>
    <t xml:space="preserve">   Basic</t>
  </si>
  <si>
    <t>2.</t>
  </si>
  <si>
    <t xml:space="preserve">   Diluted</t>
  </si>
  <si>
    <t>3 months ended</t>
  </si>
  <si>
    <t>As at</t>
  </si>
  <si>
    <t>3.</t>
  </si>
  <si>
    <t>BASIS OF PREPARATION</t>
  </si>
  <si>
    <t>AUDITORS' REPORT ON PRECEDING ANNUAL FINANCIAL STATEMENTS</t>
  </si>
  <si>
    <t>26.</t>
  </si>
  <si>
    <t>27.</t>
  </si>
  <si>
    <t>Reserve on</t>
  </si>
  <si>
    <t>Profit for the period</t>
  </si>
  <si>
    <t>COMMENTARY ON PROSPECTS</t>
  </si>
  <si>
    <t>Goodwill on consolidation</t>
  </si>
  <si>
    <t>Provision for rectification works</t>
  </si>
  <si>
    <t>Capital</t>
  </si>
  <si>
    <t>Distributable</t>
  </si>
  <si>
    <t>Non-distributable</t>
  </si>
  <si>
    <t>Deferred tax assets</t>
  </si>
  <si>
    <t>Consolidation</t>
  </si>
  <si>
    <t>9.</t>
  </si>
  <si>
    <t>10.</t>
  </si>
  <si>
    <t>11.</t>
  </si>
  <si>
    <t>15.</t>
  </si>
  <si>
    <t>16.</t>
  </si>
  <si>
    <t>17.</t>
  </si>
  <si>
    <t>18.</t>
  </si>
  <si>
    <t>19.</t>
  </si>
  <si>
    <t>20.</t>
  </si>
  <si>
    <t>21.</t>
  </si>
  <si>
    <t>22.</t>
  </si>
  <si>
    <t>23.</t>
  </si>
  <si>
    <t>24.</t>
  </si>
  <si>
    <t>Profit before taxation</t>
  </si>
  <si>
    <t>Earnings per share (sen)</t>
  </si>
  <si>
    <t>Amount due from customer for contract work</t>
  </si>
  <si>
    <t>Finance costs</t>
  </si>
  <si>
    <t>Less: pledged fixed deposits</t>
  </si>
  <si>
    <t>PROFIT BEFORE TAXATION</t>
  </si>
  <si>
    <t>This is arrived at after charging:</t>
  </si>
  <si>
    <t>and crediting:</t>
  </si>
  <si>
    <t>Interest income</t>
  </si>
  <si>
    <t>Fixed loan interest</t>
  </si>
  <si>
    <t>Overdraft interest</t>
  </si>
  <si>
    <t>25.</t>
  </si>
  <si>
    <t>Deferred tax liabilities</t>
  </si>
  <si>
    <t>PROFIT FORECAST</t>
  </si>
  <si>
    <t>DIVIDEND PAYABLE</t>
  </si>
  <si>
    <t>Condensed Consolidated Income Statements</t>
  </si>
  <si>
    <t>OFF BALANCE SHEET FINANCIAL INSTRUMENTS</t>
  </si>
  <si>
    <t>*</t>
  </si>
  <si>
    <t>The condensed consolidated balance sheet should be read in conjunction with the audited financial</t>
  </si>
  <si>
    <t>Condensed Consolidated Cash Flow Statement</t>
  </si>
  <si>
    <t>Premium</t>
  </si>
  <si>
    <t xml:space="preserve"> the following:</t>
  </si>
  <si>
    <t>Cash and cash equivalents at end of financial period comprise</t>
  </si>
  <si>
    <t>Bank overdraft (included within short term</t>
  </si>
  <si>
    <t>Share premium account</t>
  </si>
  <si>
    <t>Tax recoverable</t>
  </si>
  <si>
    <t>Fixed deposits with licensed banks</t>
  </si>
  <si>
    <t>Diluted earnings per share (sen)</t>
  </si>
  <si>
    <t>YNH PROPERTY BHD</t>
  </si>
  <si>
    <t>Cash and cash equivalents at beginning of financial  period</t>
  </si>
  <si>
    <t>Cash and cash equivalents at end of financial period</t>
  </si>
  <si>
    <t>SEGMENTAL REPORTING</t>
  </si>
  <si>
    <t>Basic earnings per share (sen)</t>
  </si>
  <si>
    <t>NTA per share (RM)</t>
  </si>
  <si>
    <t>Net asset per share (RM)</t>
  </si>
  <si>
    <t>Investment properties</t>
  </si>
  <si>
    <t>Amount due to customer for contract work</t>
  </si>
  <si>
    <t>Share Option</t>
  </si>
  <si>
    <t>28.</t>
  </si>
  <si>
    <t>Share -based payment under</t>
  </si>
  <si>
    <t xml:space="preserve"> ESOS</t>
  </si>
  <si>
    <t>Dividends</t>
  </si>
  <si>
    <t xml:space="preserve">  to ESOS</t>
  </si>
  <si>
    <t xml:space="preserve">Issue of ordinary shares pursuant </t>
  </si>
  <si>
    <t>Dividend payable</t>
  </si>
  <si>
    <t>ordinary shares in issue</t>
  </si>
  <si>
    <t xml:space="preserve">Weighted average number of </t>
  </si>
  <si>
    <t xml:space="preserve">Adjustment for assumed </t>
  </si>
  <si>
    <t xml:space="preserve">  ordinary shares in issue</t>
  </si>
  <si>
    <t xml:space="preserve">Adjusted weighted number of </t>
  </si>
  <si>
    <t xml:space="preserve">  exercise of ESOS</t>
  </si>
  <si>
    <t>CHANGES IN COMPOSITION OF THE GROUP</t>
  </si>
  <si>
    <t>Note 8 &amp; 27</t>
  </si>
  <si>
    <t>12.</t>
  </si>
  <si>
    <t>13.</t>
  </si>
  <si>
    <t>14.</t>
  </si>
  <si>
    <t>OTHER RECEIVABLES AND DEPOSITS</t>
  </si>
  <si>
    <t>TOTAL ASSETS</t>
  </si>
  <si>
    <t>EQUITY AND LIABILITIES</t>
  </si>
  <si>
    <t xml:space="preserve"> of the Company</t>
  </si>
  <si>
    <t>Equity attributable to equity holders</t>
  </si>
  <si>
    <t>Total equity</t>
  </si>
  <si>
    <t>Non-Current Liabilities</t>
  </si>
  <si>
    <t>TOTAL LIABILITIES</t>
  </si>
  <si>
    <t>TOTAL EQUITY AND LIABILITIES</t>
  </si>
  <si>
    <t>Property development costs</t>
  </si>
  <si>
    <t>Share option reserve</t>
  </si>
  <si>
    <t>Share option granted under ESOS</t>
  </si>
  <si>
    <t>UPDATE ON MEMORANDUM OF UNDERSTANDING</t>
  </si>
  <si>
    <t>Contracted but not provided for</t>
  </si>
  <si>
    <t>Treasury shares</t>
  </si>
  <si>
    <t>Treasury</t>
  </si>
  <si>
    <t>Shares</t>
  </si>
  <si>
    <t>Purchase of treasury shares</t>
  </si>
  <si>
    <t>Note 6 (a)</t>
  </si>
  <si>
    <t>DEBT AND EQUITY SECURITIES (Contd')</t>
  </si>
  <si>
    <t>COMMENTARY ON PROSPECTS (Contd')</t>
  </si>
  <si>
    <t>31.12.2007</t>
  </si>
  <si>
    <t>Prepaid lease rental</t>
  </si>
  <si>
    <t>31.03.2008</t>
  </si>
  <si>
    <t>31.03.2007</t>
  </si>
  <si>
    <t>As at 31 March 2008</t>
  </si>
  <si>
    <r>
      <t xml:space="preserve">Condensed Consolidated Balance Sheet as at 31 March 2008  </t>
    </r>
    <r>
      <rPr>
        <sz val="11"/>
        <rFont val="Times New Roman"/>
        <family val="1"/>
      </rPr>
      <t>(Contd.)</t>
    </r>
  </si>
  <si>
    <t>statements for the year ended 31 December 2007 and the accompanying explanatory notes attached</t>
  </si>
  <si>
    <t>For the Three Months Period Ended 31 March 2008</t>
  </si>
  <si>
    <t>NOTES TO THE INTERIM FINANCIAL STATEMENTS - 31 MARCH 2008</t>
  </si>
  <si>
    <t>(a) Employee Share Option Scheme ("ESOS")</t>
  </si>
  <si>
    <t>31.03.08</t>
  </si>
  <si>
    <t>31.03.07</t>
  </si>
  <si>
    <t>26 (a)</t>
  </si>
  <si>
    <t>26 (b)</t>
  </si>
  <si>
    <t>As at 1st January 2008</t>
  </si>
  <si>
    <t>Note 25</t>
  </si>
  <si>
    <t>Note 6 '(b)</t>
  </si>
  <si>
    <t>Net cash used in operating activities</t>
  </si>
  <si>
    <t>Net cash used in investing activities</t>
  </si>
  <si>
    <t>Net cash generated from / (used in) financing activities</t>
  </si>
  <si>
    <t>Net increase /(decrease) in cash and cash equivalents</t>
  </si>
  <si>
    <t xml:space="preserve"> borrowing in Note 22)</t>
  </si>
  <si>
    <t>CHANGES IN MATERIAL LITIGATION (Contd.)</t>
  </si>
  <si>
    <t>EARNING PER SHARE (Contd.)</t>
  </si>
  <si>
    <t>As at 31 March 2007</t>
  </si>
  <si>
    <t>As at 1 January 2007</t>
  </si>
  <si>
    <t>(b)  Treasury Shares</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</si>
</sst>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_(* #,##0.0_);_(* \(#,##0.0\);_(* &quot;-&quot;??_);_(@_)"/>
    <numFmt numFmtId="187" formatCode="#,##0\ ;[Red]\(#,##0\);\ \ \ \ \ \-\ \ \ \ \ \ \ "/>
    <numFmt numFmtId="188" formatCode="_(* #,##0.00_);_(* \(#,##0.00\);_(* &quot;-&quot;_);_(@_)"/>
    <numFmt numFmtId="189" formatCode="_(* #,##0.000_);_(* \(#,##0.000\);_(* &quot;-&quot;_);_(@_)"/>
    <numFmt numFmtId="190" formatCode="_(* #,##0.0000_);_(* \(#,##0.0000\);_(* &quot;-&quot;_);_(@_)"/>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_(* #,##0.0000000000_);_(* \(#,##0.0000000000\);_(* &quot;-&quot;_);_(@_)"/>
    <numFmt numFmtId="197" formatCode="_(* #,##0.000_);_(* \(#,##0.000\);_(* &quot;-&quot;??_);_(@_)"/>
    <numFmt numFmtId="198" formatCode="0.00000000"/>
    <numFmt numFmtId="199" formatCode="0.0000000"/>
    <numFmt numFmtId="200" formatCode="0.000000"/>
    <numFmt numFmtId="201" formatCode="0.00000"/>
    <numFmt numFmtId="202" formatCode="0.0000"/>
    <numFmt numFmtId="203" formatCode="0.000"/>
    <numFmt numFmtId="204" formatCode="_-* #,##0_-;\(#,##0\);_-* &quot;-&quot;??_-;_-@_-"/>
    <numFmt numFmtId="205" formatCode="0.0"/>
    <numFmt numFmtId="206" formatCode="_(* #,##0.0000_);_(* \(#,##0.0000\);_(* &quot;-&quot;??_);_(@_)"/>
    <numFmt numFmtId="207" formatCode="_(* #,##0.00000_);_(* \(#,##0.00000\);_(* &quot;-&quot;??_);_(@_)"/>
    <numFmt numFmtId="208" formatCode="_(* #,##0.000000_);_(* \(#,##0.000000\);_(* &quot;-&quot;??_);_(@_)"/>
    <numFmt numFmtId="209" formatCode="_(* #,##0.0000000_);_(* \(#,##0.0000000\);_(* &quot;-&quot;??_);_(@_)"/>
    <numFmt numFmtId="210" formatCode="_(* #,##0.00000000_);_(* \(#,##0.00000000\);_(* &quot;-&quot;??_);_(@_)"/>
    <numFmt numFmtId="211" formatCode="0.0%"/>
  </numFmts>
  <fonts count="20">
    <font>
      <sz val="11"/>
      <name val="Times New Roman"/>
      <family val="0"/>
    </font>
    <font>
      <b/>
      <sz val="11"/>
      <name val="Times New Roman"/>
      <family val="0"/>
    </font>
    <font>
      <i/>
      <sz val="11"/>
      <name val="Times New Roman"/>
      <family val="0"/>
    </font>
    <font>
      <b/>
      <i/>
      <sz val="11"/>
      <name val="Times New Roman"/>
      <family val="0"/>
    </font>
    <font>
      <sz val="11"/>
      <name val="Garamond"/>
      <family val="1"/>
    </font>
    <font>
      <u val="single"/>
      <sz val="11"/>
      <color indexed="12"/>
      <name val="Times New Roman"/>
      <family val="0"/>
    </font>
    <font>
      <u val="single"/>
      <sz val="11"/>
      <color indexed="36"/>
      <name val="Times New Roman"/>
      <family val="0"/>
    </font>
    <font>
      <sz val="11"/>
      <color indexed="10"/>
      <name val="Times New Roman"/>
      <family val="1"/>
    </font>
    <font>
      <sz val="8"/>
      <name val="Times New Roman"/>
      <family val="0"/>
    </font>
    <font>
      <b/>
      <sz val="12"/>
      <name val="Times New Roman"/>
      <family val="1"/>
    </font>
    <font>
      <sz val="12"/>
      <name val="Times New Roman"/>
      <family val="1"/>
    </font>
    <font>
      <sz val="10"/>
      <name val="Times New Roman"/>
      <family val="1"/>
    </font>
    <font>
      <sz val="11"/>
      <color indexed="9"/>
      <name val="Times New Roman"/>
      <family val="1"/>
    </font>
    <font>
      <b/>
      <sz val="10"/>
      <name val="Times New Roman"/>
      <family val="1"/>
    </font>
    <font>
      <b/>
      <sz val="12"/>
      <color indexed="10"/>
      <name val="Times New Roman"/>
      <family val="1"/>
    </font>
    <font>
      <i/>
      <sz val="12"/>
      <name val="Times New Roman"/>
      <family val="1"/>
    </font>
    <font>
      <b/>
      <sz val="9"/>
      <name val="Times New Roman"/>
      <family val="1"/>
    </font>
    <font>
      <b/>
      <sz val="13"/>
      <name val="Times New Roman"/>
      <family val="1"/>
    </font>
    <font>
      <sz val="13"/>
      <name val="Times New Roman"/>
      <family val="1"/>
    </font>
    <font>
      <b/>
      <sz val="18"/>
      <name val="Times New Roman"/>
      <family val="1"/>
    </font>
  </fonts>
  <fills count="3">
    <fill>
      <patternFill/>
    </fill>
    <fill>
      <patternFill patternType="gray125"/>
    </fill>
    <fill>
      <patternFill patternType="solid">
        <fgColor indexed="13"/>
        <bgColor indexed="64"/>
      </patternFill>
    </fill>
  </fills>
  <borders count="18">
    <border>
      <left/>
      <right/>
      <top/>
      <bottom/>
      <diagonal/>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4" fillId="0" borderId="0">
      <alignment/>
      <protection/>
    </xf>
    <xf numFmtId="183"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182">
    <xf numFmtId="0" fontId="0" fillId="0" borderId="0" xfId="0" applyAlignment="1">
      <alignment/>
    </xf>
    <xf numFmtId="0" fontId="0" fillId="0" borderId="0" xfId="22" applyFont="1">
      <alignment/>
      <protection/>
    </xf>
    <xf numFmtId="0" fontId="0" fillId="0" borderId="0" xfId="22" applyFont="1" applyAlignment="1">
      <alignment horizontal="center"/>
      <protection/>
    </xf>
    <xf numFmtId="169" fontId="0" fillId="0" borderId="0" xfId="17" applyFont="1" applyBorder="1">
      <alignment/>
      <protection/>
    </xf>
    <xf numFmtId="169" fontId="0" fillId="0" borderId="1" xfId="17" applyFont="1" applyBorder="1">
      <alignment/>
      <protection/>
    </xf>
    <xf numFmtId="0" fontId="0" fillId="0" borderId="0" xfId="22" applyFont="1" applyAlignment="1" quotePrefix="1">
      <alignment horizontal="left"/>
      <protection/>
    </xf>
    <xf numFmtId="0" fontId="0" fillId="0" borderId="0" xfId="22" applyFont="1" quotePrefix="1">
      <alignment/>
      <protection/>
    </xf>
    <xf numFmtId="0" fontId="0" fillId="0" borderId="0" xfId="22" applyFont="1" applyBorder="1">
      <alignment/>
      <protection/>
    </xf>
    <xf numFmtId="169" fontId="0" fillId="0" borderId="0" xfId="17" applyFont="1">
      <alignment/>
      <protection/>
    </xf>
    <xf numFmtId="169" fontId="0" fillId="0" borderId="0" xfId="22" applyNumberFormat="1" applyFont="1">
      <alignment/>
      <protection/>
    </xf>
    <xf numFmtId="0" fontId="0" fillId="0" borderId="0" xfId="22" applyFont="1" applyBorder="1" applyAlignment="1">
      <alignment horizontal="center"/>
      <protection/>
    </xf>
    <xf numFmtId="0" fontId="0" fillId="0" borderId="0" xfId="22" applyFont="1" applyBorder="1" applyAlignment="1" quotePrefix="1">
      <alignment horizontal="left"/>
      <protection/>
    </xf>
    <xf numFmtId="0" fontId="1" fillId="0" borderId="0" xfId="22" applyFont="1" applyBorder="1" applyAlignment="1">
      <alignment horizontal="center"/>
      <protection/>
    </xf>
    <xf numFmtId="0" fontId="0" fillId="0" borderId="0" xfId="22" applyFont="1" applyBorder="1" applyAlignment="1">
      <alignment horizontal="left"/>
      <protection/>
    </xf>
    <xf numFmtId="169" fontId="0" fillId="0" borderId="2" xfId="17" applyFont="1" applyBorder="1">
      <alignment/>
      <protection/>
    </xf>
    <xf numFmtId="169" fontId="0" fillId="0" borderId="0" xfId="17" applyFont="1" applyBorder="1" quotePrefix="1">
      <alignment/>
      <protection/>
    </xf>
    <xf numFmtId="0" fontId="1" fillId="0" borderId="0" xfId="22" applyFont="1" applyBorder="1">
      <alignment/>
      <protection/>
    </xf>
    <xf numFmtId="169" fontId="0" fillId="0" borderId="0" xfId="17" applyNumberFormat="1" applyFont="1" applyBorder="1">
      <alignment/>
      <protection/>
    </xf>
    <xf numFmtId="169" fontId="0" fillId="0" borderId="0" xfId="17" applyNumberFormat="1" applyFont="1">
      <alignment/>
      <protection/>
    </xf>
    <xf numFmtId="169" fontId="0" fillId="0" borderId="0" xfId="22" applyNumberFormat="1" applyFont="1" applyBorder="1">
      <alignment/>
      <protection/>
    </xf>
    <xf numFmtId="169" fontId="0" fillId="0" borderId="3" xfId="17" applyNumberFormat="1" applyFont="1" applyBorder="1">
      <alignment/>
      <protection/>
    </xf>
    <xf numFmtId="0" fontId="1" fillId="0" borderId="0" xfId="22" applyFont="1" applyBorder="1" applyAlignment="1" quotePrefix="1">
      <alignment horizontal="left"/>
      <protection/>
    </xf>
    <xf numFmtId="169" fontId="0" fillId="0" borderId="0" xfId="17" applyNumberFormat="1" applyFont="1" applyBorder="1" applyAlignment="1">
      <alignment horizontal="left"/>
      <protection/>
    </xf>
    <xf numFmtId="169" fontId="0" fillId="0" borderId="0" xfId="22" applyNumberFormat="1" applyFont="1" applyBorder="1" applyAlignment="1">
      <alignment horizontal="left"/>
      <protection/>
    </xf>
    <xf numFmtId="0" fontId="0" fillId="0" borderId="0" xfId="22" applyFont="1" applyAlignment="1">
      <alignment wrapText="1"/>
      <protection/>
    </xf>
    <xf numFmtId="185" fontId="0" fillId="0" borderId="0" xfId="15" applyNumberFormat="1" applyFont="1" applyAlignment="1">
      <alignment/>
    </xf>
    <xf numFmtId="169" fontId="1" fillId="0" borderId="0" xfId="22" applyNumberFormat="1" applyFont="1">
      <alignment/>
      <protection/>
    </xf>
    <xf numFmtId="0" fontId="0" fillId="0" borderId="0" xfId="0" applyFont="1" applyAlignment="1">
      <alignment/>
    </xf>
    <xf numFmtId="185" fontId="0" fillId="0" borderId="3" xfId="15" applyNumberFormat="1" applyFont="1" applyBorder="1" applyAlignment="1">
      <alignment/>
    </xf>
    <xf numFmtId="185" fontId="0" fillId="0" borderId="0" xfId="15" applyNumberFormat="1" applyFont="1" applyBorder="1" applyAlignment="1">
      <alignment/>
    </xf>
    <xf numFmtId="185" fontId="1" fillId="0" borderId="0" xfId="15" applyNumberFormat="1" applyFont="1" applyAlignment="1">
      <alignment/>
    </xf>
    <xf numFmtId="0" fontId="1" fillId="0" borderId="0" xfId="22" applyFont="1" applyAlignment="1">
      <alignment horizontal="center"/>
      <protection/>
    </xf>
    <xf numFmtId="0" fontId="0" fillId="0" borderId="0" xfId="22" applyFont="1" applyAlignment="1">
      <alignment/>
      <protection/>
    </xf>
    <xf numFmtId="185" fontId="0" fillId="0" borderId="0" xfId="15" applyNumberFormat="1" applyFont="1" applyAlignment="1">
      <alignment/>
    </xf>
    <xf numFmtId="0" fontId="0" fillId="0" borderId="0" xfId="22" applyFont="1" applyFill="1">
      <alignment/>
      <protection/>
    </xf>
    <xf numFmtId="169" fontId="0" fillId="0" borderId="0" xfId="22" applyNumberFormat="1" applyFont="1" applyFill="1" applyBorder="1" applyAlignment="1">
      <alignment horizontal="left"/>
      <protection/>
    </xf>
    <xf numFmtId="0" fontId="0" fillId="0" borderId="0" xfId="22" applyFont="1" applyFill="1" applyBorder="1">
      <alignment/>
      <protection/>
    </xf>
    <xf numFmtId="0" fontId="1" fillId="0" borderId="0" xfId="22" applyFont="1">
      <alignment/>
      <protection/>
    </xf>
    <xf numFmtId="0" fontId="0" fillId="0" borderId="0" xfId="22" applyFont="1" applyAlignment="1" quotePrefix="1">
      <alignment horizontal="center"/>
      <protection/>
    </xf>
    <xf numFmtId="0" fontId="1" fillId="0" borderId="0" xfId="22" applyFont="1" applyAlignment="1">
      <alignment horizontal="left"/>
      <protection/>
    </xf>
    <xf numFmtId="0" fontId="1" fillId="0" borderId="0" xfId="22" applyFont="1" applyAlignment="1">
      <alignment horizontal="centerContinuous"/>
      <protection/>
    </xf>
    <xf numFmtId="169" fontId="0" fillId="0" borderId="0" xfId="0" applyNumberFormat="1" applyFont="1" applyAlignment="1">
      <alignment/>
    </xf>
    <xf numFmtId="0" fontId="1" fillId="0" borderId="0" xfId="22" applyFont="1" applyAlignment="1" quotePrefix="1">
      <alignment horizontal="left"/>
      <protection/>
    </xf>
    <xf numFmtId="0" fontId="1" fillId="0" borderId="0" xfId="22" applyFont="1" applyBorder="1" applyAlignment="1">
      <alignment horizontal="center" wrapText="1"/>
      <protection/>
    </xf>
    <xf numFmtId="0" fontId="1" fillId="0" borderId="0" xfId="22" applyFont="1" applyBorder="1" applyAlignment="1">
      <alignment wrapText="1"/>
      <protection/>
    </xf>
    <xf numFmtId="169" fontId="1" fillId="0" borderId="0" xfId="17" applyNumberFormat="1" applyFont="1" applyAlignment="1">
      <alignment horizontal="center"/>
      <protection/>
    </xf>
    <xf numFmtId="169" fontId="1" fillId="0" borderId="0" xfId="17" applyFont="1" applyBorder="1" applyAlignment="1">
      <alignment horizontal="center"/>
      <protection/>
    </xf>
    <xf numFmtId="169" fontId="1" fillId="0" borderId="0" xfId="17" applyFont="1" applyAlignment="1">
      <alignment horizontal="center"/>
      <protection/>
    </xf>
    <xf numFmtId="0" fontId="1" fillId="0" borderId="0" xfId="22" applyFont="1" applyBorder="1" applyAlignment="1">
      <alignment horizontal="centerContinuous"/>
      <protection/>
    </xf>
    <xf numFmtId="0" fontId="1" fillId="0" borderId="0" xfId="22" applyFont="1" applyBorder="1" applyAlignment="1" quotePrefix="1">
      <alignment horizontal="centerContinuous"/>
      <protection/>
    </xf>
    <xf numFmtId="204" fontId="0" fillId="0" borderId="0" xfId="15" applyNumberFormat="1" applyFont="1" applyFill="1" applyAlignment="1">
      <alignment/>
    </xf>
    <xf numFmtId="204" fontId="0" fillId="0" borderId="0" xfId="15" applyNumberFormat="1" applyFont="1" applyAlignment="1" quotePrefix="1">
      <alignment/>
    </xf>
    <xf numFmtId="169" fontId="0" fillId="0" borderId="4" xfId="22" applyNumberFormat="1" applyFont="1" applyFill="1" applyBorder="1" applyAlignment="1">
      <alignment horizontal="left"/>
      <protection/>
    </xf>
    <xf numFmtId="169" fontId="0" fillId="0" borderId="0" xfId="22" applyNumberFormat="1" applyFont="1" applyFill="1">
      <alignment/>
      <protection/>
    </xf>
    <xf numFmtId="185" fontId="0" fillId="0" borderId="0" xfId="0" applyNumberFormat="1" applyFont="1" applyAlignment="1">
      <alignment/>
    </xf>
    <xf numFmtId="169" fontId="0" fillId="0" borderId="4" xfId="17" applyFont="1" applyFill="1" applyBorder="1">
      <alignment/>
      <protection/>
    </xf>
    <xf numFmtId="169" fontId="0" fillId="0" borderId="0" xfId="17" applyFont="1" applyFill="1" applyBorder="1">
      <alignment/>
      <protection/>
    </xf>
    <xf numFmtId="0" fontId="9" fillId="0" borderId="0" xfId="24" applyFont="1" applyFill="1">
      <alignment/>
      <protection/>
    </xf>
    <xf numFmtId="0" fontId="10" fillId="0" borderId="0" xfId="24" applyFont="1" applyFill="1">
      <alignment/>
      <protection/>
    </xf>
    <xf numFmtId="0" fontId="11" fillId="0" borderId="0" xfId="22" applyFont="1">
      <alignment/>
      <protection/>
    </xf>
    <xf numFmtId="185" fontId="0" fillId="0" borderId="4" xfId="15" applyNumberFormat="1" applyFont="1" applyBorder="1" applyAlignment="1">
      <alignment/>
    </xf>
    <xf numFmtId="0" fontId="12" fillId="0" borderId="0" xfId="22" applyFont="1">
      <alignment/>
      <protection/>
    </xf>
    <xf numFmtId="0" fontId="0" fillId="0" borderId="0" xfId="22" applyFont="1" applyBorder="1" applyAlignment="1">
      <alignment horizontal="right"/>
      <protection/>
    </xf>
    <xf numFmtId="0" fontId="0" fillId="0" borderId="0" xfId="22" applyFont="1" applyFill="1" applyBorder="1" applyAlignment="1">
      <alignment horizontal="right"/>
      <protection/>
    </xf>
    <xf numFmtId="171" fontId="0" fillId="0" borderId="0" xfId="15" applyNumberFormat="1" applyFont="1" applyBorder="1" applyAlignment="1">
      <alignment/>
    </xf>
    <xf numFmtId="169" fontId="0" fillId="0" borderId="5" xfId="17" applyFont="1" applyBorder="1">
      <alignment/>
      <protection/>
    </xf>
    <xf numFmtId="171" fontId="0" fillId="0" borderId="0" xfId="15" applyNumberFormat="1" applyFont="1" applyFill="1" applyBorder="1" applyAlignment="1">
      <alignment/>
    </xf>
    <xf numFmtId="9" fontId="0" fillId="0" borderId="0" xfId="25" applyFont="1" applyBorder="1" applyAlignment="1">
      <alignment/>
    </xf>
    <xf numFmtId="0" fontId="1" fillId="0" borderId="0" xfId="22" applyFont="1" applyBorder="1" applyAlignment="1">
      <alignment horizontal="left"/>
      <protection/>
    </xf>
    <xf numFmtId="169" fontId="1" fillId="0" borderId="0" xfId="22" applyNumberFormat="1" applyFont="1" applyBorder="1" applyAlignment="1">
      <alignment horizontal="center"/>
      <protection/>
    </xf>
    <xf numFmtId="0" fontId="0" fillId="0" borderId="0" xfId="22" applyFont="1" applyBorder="1" applyAlignment="1" quotePrefix="1">
      <alignment horizontal="center"/>
      <protection/>
    </xf>
    <xf numFmtId="169" fontId="1" fillId="0" borderId="0" xfId="22" applyNumberFormat="1" applyFont="1" applyBorder="1">
      <alignment/>
      <protection/>
    </xf>
    <xf numFmtId="0" fontId="0" fillId="0" borderId="0" xfId="22" applyFont="1" applyBorder="1" applyAlignment="1">
      <alignment wrapText="1"/>
      <protection/>
    </xf>
    <xf numFmtId="169" fontId="1" fillId="0" borderId="0" xfId="17" applyNumberFormat="1" applyFont="1" applyBorder="1" applyAlignment="1">
      <alignment horizontal="center"/>
      <protection/>
    </xf>
    <xf numFmtId="171" fontId="0" fillId="0" borderId="0" xfId="15" applyFont="1" applyBorder="1" applyAlignment="1">
      <alignment/>
    </xf>
    <xf numFmtId="0" fontId="1" fillId="0" borderId="0" xfId="22" applyFont="1" applyFill="1" applyBorder="1">
      <alignment/>
      <protection/>
    </xf>
    <xf numFmtId="0" fontId="0" fillId="0" borderId="0" xfId="0" applyFont="1" applyBorder="1" applyAlignment="1">
      <alignment/>
    </xf>
    <xf numFmtId="204" fontId="0" fillId="0" borderId="0" xfId="15" applyNumberFormat="1" applyFont="1" applyFill="1" applyBorder="1" applyAlignment="1">
      <alignment/>
    </xf>
    <xf numFmtId="0" fontId="11" fillId="0" borderId="0" xfId="22" applyFont="1" applyBorder="1">
      <alignment/>
      <protection/>
    </xf>
    <xf numFmtId="169" fontId="0" fillId="0" borderId="0" xfId="0" applyNumberFormat="1" applyFont="1" applyBorder="1" applyAlignment="1">
      <alignment/>
    </xf>
    <xf numFmtId="185" fontId="0" fillId="0" borderId="0" xfId="15" applyNumberFormat="1" applyAlignment="1">
      <alignment/>
    </xf>
    <xf numFmtId="185" fontId="0" fillId="0" borderId="0" xfId="0" applyNumberFormat="1" applyAlignment="1">
      <alignment/>
    </xf>
    <xf numFmtId="185" fontId="0" fillId="0" borderId="3" xfId="15" applyNumberFormat="1" applyBorder="1" applyAlignment="1">
      <alignment/>
    </xf>
    <xf numFmtId="185" fontId="0" fillId="0" borderId="4" xfId="15" applyNumberFormat="1" applyBorder="1" applyAlignment="1">
      <alignment/>
    </xf>
    <xf numFmtId="0" fontId="2" fillId="0" borderId="0" xfId="22" applyFont="1" applyBorder="1">
      <alignment/>
      <protection/>
    </xf>
    <xf numFmtId="185" fontId="12" fillId="0" borderId="0" xfId="22" applyNumberFormat="1" applyFont="1" applyBorder="1">
      <alignment/>
      <protection/>
    </xf>
    <xf numFmtId="185" fontId="0" fillId="0" borderId="0" xfId="15" applyNumberFormat="1" applyFont="1" applyFill="1" applyBorder="1" applyAlignment="1">
      <alignment/>
    </xf>
    <xf numFmtId="0" fontId="1" fillId="0" borderId="0" xfId="22" applyFont="1" applyFill="1" applyBorder="1" applyAlignment="1">
      <alignment horizontal="center" wrapText="1"/>
      <protection/>
    </xf>
    <xf numFmtId="0" fontId="1" fillId="0" borderId="0" xfId="22" applyFont="1" applyFill="1" applyAlignment="1">
      <alignment horizontal="center"/>
      <protection/>
    </xf>
    <xf numFmtId="169" fontId="0" fillId="0" borderId="0" xfId="22" applyNumberFormat="1" applyFont="1" applyFill="1" applyBorder="1">
      <alignment/>
      <protection/>
    </xf>
    <xf numFmtId="169" fontId="0" fillId="0" borderId="3" xfId="17" applyNumberFormat="1" applyFont="1" applyFill="1" applyBorder="1">
      <alignment/>
      <protection/>
    </xf>
    <xf numFmtId="169" fontId="0" fillId="0" borderId="0" xfId="17" applyNumberFormat="1" applyFont="1" applyFill="1" applyBorder="1">
      <alignment/>
      <protection/>
    </xf>
    <xf numFmtId="185" fontId="0" fillId="0" borderId="0" xfId="15" applyNumberFormat="1" applyFont="1" applyFill="1" applyAlignment="1">
      <alignment/>
    </xf>
    <xf numFmtId="185" fontId="0" fillId="0" borderId="3" xfId="15" applyNumberFormat="1" applyFont="1" applyFill="1" applyBorder="1" applyAlignment="1">
      <alignment/>
    </xf>
    <xf numFmtId="185" fontId="0" fillId="0" borderId="6" xfId="15" applyNumberFormat="1" applyFont="1" applyFill="1" applyBorder="1" applyAlignment="1">
      <alignment/>
    </xf>
    <xf numFmtId="185" fontId="0" fillId="0" borderId="0" xfId="0" applyNumberFormat="1" applyFont="1" applyFill="1" applyAlignment="1">
      <alignment/>
    </xf>
    <xf numFmtId="0" fontId="0" fillId="0" borderId="0" xfId="0" applyFont="1" applyFill="1" applyAlignment="1">
      <alignment/>
    </xf>
    <xf numFmtId="0" fontId="0" fillId="0" borderId="0" xfId="22" applyFont="1" applyFill="1" applyBorder="1" applyAlignment="1">
      <alignment horizontal="center"/>
      <protection/>
    </xf>
    <xf numFmtId="0" fontId="1" fillId="0" borderId="0" xfId="22" applyFont="1" applyFill="1" applyBorder="1" applyAlignment="1">
      <alignment horizontal="center"/>
      <protection/>
    </xf>
    <xf numFmtId="0" fontId="0" fillId="0" borderId="0" xfId="0" applyFont="1" applyFill="1" applyBorder="1" applyAlignment="1">
      <alignment/>
    </xf>
    <xf numFmtId="0" fontId="0" fillId="0" borderId="0" xfId="0" applyFill="1" applyAlignment="1">
      <alignment/>
    </xf>
    <xf numFmtId="169" fontId="0" fillId="0" borderId="0" xfId="17" applyFont="1" applyFill="1">
      <alignment/>
      <protection/>
    </xf>
    <xf numFmtId="185" fontId="12" fillId="0" borderId="0" xfId="22" applyNumberFormat="1" applyFont="1">
      <alignment/>
      <protection/>
    </xf>
    <xf numFmtId="171" fontId="0" fillId="0" borderId="0" xfId="15" applyFont="1" applyFill="1" applyBorder="1" applyAlignment="1">
      <alignment/>
    </xf>
    <xf numFmtId="171" fontId="0" fillId="0" borderId="0" xfId="22" applyNumberFormat="1" applyFont="1">
      <alignment/>
      <protection/>
    </xf>
    <xf numFmtId="185" fontId="0" fillId="0" borderId="0" xfId="22" applyNumberFormat="1" applyFont="1" applyFill="1">
      <alignment/>
      <protection/>
    </xf>
    <xf numFmtId="171" fontId="0" fillId="0" borderId="6" xfId="15" applyFont="1" applyFill="1" applyBorder="1" applyAlignment="1">
      <alignment/>
    </xf>
    <xf numFmtId="0" fontId="13" fillId="0" borderId="0" xfId="24" applyFont="1" applyAlignment="1">
      <alignment horizontal="center"/>
      <protection/>
    </xf>
    <xf numFmtId="0" fontId="14" fillId="0" borderId="0" xfId="24" applyFont="1">
      <alignment/>
      <protection/>
    </xf>
    <xf numFmtId="0" fontId="9" fillId="0" borderId="0" xfId="24" applyFont="1" applyFill="1" applyAlignment="1" quotePrefix="1">
      <alignment horizontal="left"/>
      <protection/>
    </xf>
    <xf numFmtId="0" fontId="9" fillId="0" borderId="0" xfId="24" applyFont="1" applyAlignment="1" quotePrefix="1">
      <alignment horizontal="left"/>
      <protection/>
    </xf>
    <xf numFmtId="0" fontId="10" fillId="0" borderId="0" xfId="24" applyFont="1" applyAlignment="1">
      <alignment horizontal="left"/>
      <protection/>
    </xf>
    <xf numFmtId="185" fontId="10" fillId="0" borderId="0" xfId="15" applyNumberFormat="1" applyFont="1" applyFill="1" applyAlignment="1">
      <alignment/>
    </xf>
    <xf numFmtId="0" fontId="10" fillId="0" borderId="0" xfId="24" applyFont="1">
      <alignment/>
      <protection/>
    </xf>
    <xf numFmtId="0" fontId="9" fillId="0" borderId="0" xfId="24" applyFont="1" applyFill="1" quotePrefix="1">
      <alignment/>
      <protection/>
    </xf>
    <xf numFmtId="0" fontId="9" fillId="0" borderId="0" xfId="24" applyFont="1">
      <alignment/>
      <protection/>
    </xf>
    <xf numFmtId="0" fontId="9" fillId="0" borderId="0" xfId="24" applyFont="1" applyAlignment="1">
      <alignment horizontal="center"/>
      <protection/>
    </xf>
    <xf numFmtId="185" fontId="10" fillId="0" borderId="0" xfId="15" applyNumberFormat="1" applyFont="1" applyAlignment="1">
      <alignment/>
    </xf>
    <xf numFmtId="0" fontId="10" fillId="0" borderId="0" xfId="23" applyNumberFormat="1" applyFont="1">
      <alignment/>
      <protection/>
    </xf>
    <xf numFmtId="171" fontId="10" fillId="0" borderId="0" xfId="15" applyFont="1" applyBorder="1" applyAlignment="1">
      <alignment/>
    </xf>
    <xf numFmtId="0" fontId="10" fillId="0" borderId="0" xfId="24" applyFont="1" applyBorder="1">
      <alignment/>
      <protection/>
    </xf>
    <xf numFmtId="185" fontId="10" fillId="0" borderId="0" xfId="15" applyNumberFormat="1" applyFont="1" applyBorder="1" applyAlignment="1">
      <alignment/>
    </xf>
    <xf numFmtId="0" fontId="9" fillId="0" borderId="0" xfId="24" applyFont="1" applyFill="1" applyBorder="1" applyAlignment="1">
      <alignment horizontal="center"/>
      <protection/>
    </xf>
    <xf numFmtId="0" fontId="10" fillId="0" borderId="0" xfId="24" applyFont="1" applyFill="1" applyBorder="1">
      <alignment/>
      <protection/>
    </xf>
    <xf numFmtId="185" fontId="10" fillId="0" borderId="0" xfId="15" applyNumberFormat="1" applyFont="1" applyFill="1" applyBorder="1" applyAlignment="1">
      <alignment/>
    </xf>
    <xf numFmtId="0" fontId="15" fillId="0" borderId="0" xfId="24" applyFont="1">
      <alignment/>
      <protection/>
    </xf>
    <xf numFmtId="171" fontId="10" fillId="0" borderId="0" xfId="15" applyFont="1" applyFill="1" applyBorder="1" applyAlignment="1">
      <alignment/>
    </xf>
    <xf numFmtId="0" fontId="0" fillId="0" borderId="0" xfId="24" applyFont="1">
      <alignment/>
      <protection/>
    </xf>
    <xf numFmtId="171" fontId="0" fillId="0" borderId="6" xfId="15" applyFont="1" applyBorder="1" applyAlignment="1">
      <alignment/>
    </xf>
    <xf numFmtId="0" fontId="0" fillId="0" borderId="0" xfId="24" applyFont="1" applyBorder="1">
      <alignment/>
      <protection/>
    </xf>
    <xf numFmtId="185" fontId="0" fillId="0" borderId="4" xfId="15" applyNumberFormat="1" applyFont="1" applyFill="1" applyBorder="1" applyAlignment="1">
      <alignment/>
    </xf>
    <xf numFmtId="185" fontId="0" fillId="0" borderId="0" xfId="24" applyNumberFormat="1" applyFont="1">
      <alignment/>
      <protection/>
    </xf>
    <xf numFmtId="185" fontId="0" fillId="0" borderId="0" xfId="24" applyNumberFormat="1" applyFont="1" applyBorder="1">
      <alignment/>
      <protection/>
    </xf>
    <xf numFmtId="0" fontId="0" fillId="0" borderId="7" xfId="24" applyFont="1" applyBorder="1">
      <alignment/>
      <protection/>
    </xf>
    <xf numFmtId="0" fontId="0" fillId="0" borderId="8" xfId="24" applyFont="1" applyBorder="1">
      <alignment/>
      <protection/>
    </xf>
    <xf numFmtId="0" fontId="0" fillId="0" borderId="9" xfId="24" applyFont="1" applyBorder="1">
      <alignment/>
      <protection/>
    </xf>
    <xf numFmtId="185" fontId="0" fillId="0" borderId="10" xfId="24" applyNumberFormat="1" applyFont="1" applyBorder="1">
      <alignment/>
      <protection/>
    </xf>
    <xf numFmtId="185" fontId="0" fillId="0" borderId="11" xfId="24" applyNumberFormat="1" applyFont="1" applyBorder="1">
      <alignment/>
      <protection/>
    </xf>
    <xf numFmtId="0" fontId="0" fillId="0" borderId="10" xfId="24" applyFont="1" applyBorder="1">
      <alignment/>
      <protection/>
    </xf>
    <xf numFmtId="0" fontId="0" fillId="0" borderId="11" xfId="24" applyFont="1" applyBorder="1">
      <alignment/>
      <protection/>
    </xf>
    <xf numFmtId="185" fontId="0" fillId="0" borderId="12" xfId="15" applyNumberFormat="1" applyFont="1" applyBorder="1" applyAlignment="1">
      <alignment/>
    </xf>
    <xf numFmtId="185" fontId="0" fillId="0" borderId="0" xfId="24" applyNumberFormat="1" applyFont="1" applyFill="1" applyBorder="1">
      <alignment/>
      <protection/>
    </xf>
    <xf numFmtId="185" fontId="0" fillId="0" borderId="0" xfId="24" applyNumberFormat="1" applyFont="1" applyFill="1">
      <alignment/>
      <protection/>
    </xf>
    <xf numFmtId="0" fontId="16" fillId="0" borderId="0" xfId="24" applyFont="1" applyAlignment="1">
      <alignment horizontal="center"/>
      <protection/>
    </xf>
    <xf numFmtId="171" fontId="0" fillId="0" borderId="6" xfId="15" applyNumberFormat="1" applyFont="1" applyFill="1" applyBorder="1" applyAlignment="1">
      <alignment/>
    </xf>
    <xf numFmtId="169" fontId="0" fillId="0" borderId="4" xfId="17" applyNumberFormat="1" applyFont="1" applyFill="1" applyBorder="1">
      <alignment/>
      <protection/>
    </xf>
    <xf numFmtId="169" fontId="0" fillId="0" borderId="13" xfId="22" applyNumberFormat="1" applyFont="1" applyFill="1" applyBorder="1">
      <alignment/>
      <protection/>
    </xf>
    <xf numFmtId="169" fontId="0" fillId="0" borderId="13" xfId="17" applyNumberFormat="1" applyFont="1" applyFill="1" applyBorder="1">
      <alignment/>
      <protection/>
    </xf>
    <xf numFmtId="185" fontId="0" fillId="0" borderId="13" xfId="15" applyNumberFormat="1" applyFont="1" applyFill="1" applyBorder="1" applyAlignment="1">
      <alignment/>
    </xf>
    <xf numFmtId="0" fontId="9" fillId="2" borderId="0" xfId="24" applyFont="1" applyFill="1">
      <alignment/>
      <protection/>
    </xf>
    <xf numFmtId="0" fontId="17" fillId="0" borderId="0" xfId="24" applyFont="1">
      <alignment/>
      <protection/>
    </xf>
    <xf numFmtId="185" fontId="18" fillId="0" borderId="0" xfId="15" applyNumberFormat="1" applyFont="1" applyAlignment="1">
      <alignment/>
    </xf>
    <xf numFmtId="0" fontId="10" fillId="2" borderId="0" xfId="23" applyNumberFormat="1" applyFont="1" applyFill="1">
      <alignment/>
      <protection/>
    </xf>
    <xf numFmtId="0" fontId="10" fillId="0" borderId="0" xfId="23" applyNumberFormat="1" applyFont="1" applyFill="1">
      <alignment/>
      <protection/>
    </xf>
    <xf numFmtId="185" fontId="10" fillId="0" borderId="6" xfId="15" applyNumberFormat="1" applyFont="1" applyFill="1" applyBorder="1" applyAlignment="1">
      <alignment horizontal="center"/>
    </xf>
    <xf numFmtId="0" fontId="15" fillId="0" borderId="0" xfId="24" applyFont="1" applyFill="1">
      <alignment/>
      <protection/>
    </xf>
    <xf numFmtId="0" fontId="10" fillId="0" borderId="0" xfId="24" applyFont="1" applyAlignment="1">
      <alignment vertical="justify"/>
      <protection/>
    </xf>
    <xf numFmtId="0" fontId="9" fillId="0" borderId="0" xfId="24" applyFont="1" applyAlignment="1" quotePrefix="1">
      <alignment/>
      <protection/>
    </xf>
    <xf numFmtId="171" fontId="0" fillId="0" borderId="0" xfId="15" applyFont="1" applyFill="1" applyAlignment="1">
      <alignment/>
    </xf>
    <xf numFmtId="0" fontId="9" fillId="0" borderId="0" xfId="24" applyFont="1" quotePrefix="1">
      <alignment/>
      <protection/>
    </xf>
    <xf numFmtId="0" fontId="19" fillId="0" borderId="0" xfId="24" applyFont="1" applyFill="1">
      <alignment/>
      <protection/>
    </xf>
    <xf numFmtId="169" fontId="0" fillId="0" borderId="0" xfId="24" applyNumberFormat="1" applyFont="1">
      <alignment/>
      <protection/>
    </xf>
    <xf numFmtId="169" fontId="0" fillId="0" borderId="0" xfId="15" applyNumberFormat="1" applyFont="1" applyFill="1" applyAlignment="1">
      <alignment/>
    </xf>
    <xf numFmtId="169" fontId="0" fillId="0" borderId="0" xfId="15" applyNumberFormat="1" applyFont="1" applyAlignment="1">
      <alignment/>
    </xf>
    <xf numFmtId="185" fontId="0" fillId="0" borderId="14" xfId="15" applyNumberFormat="1" applyFont="1" applyBorder="1" applyAlignment="1">
      <alignment/>
    </xf>
    <xf numFmtId="0" fontId="1" fillId="0" borderId="0" xfId="22" applyFont="1" applyFill="1" applyBorder="1" applyAlignment="1">
      <alignment wrapText="1"/>
      <protection/>
    </xf>
    <xf numFmtId="0" fontId="0" fillId="0" borderId="0" xfId="22" applyFont="1" applyFill="1" applyAlignment="1">
      <alignment wrapText="1"/>
      <protection/>
    </xf>
    <xf numFmtId="169" fontId="1" fillId="0" borderId="0" xfId="22" applyNumberFormat="1" applyFont="1" applyFill="1" applyAlignment="1">
      <alignment horizontal="center"/>
      <protection/>
    </xf>
    <xf numFmtId="169" fontId="1" fillId="0" borderId="0" xfId="17" applyNumberFormat="1" applyFont="1" applyFill="1" applyAlignment="1">
      <alignment horizontal="center"/>
      <protection/>
    </xf>
    <xf numFmtId="169" fontId="1" fillId="0" borderId="0" xfId="17" applyFont="1" applyFill="1" applyBorder="1" applyAlignment="1">
      <alignment horizontal="center"/>
      <protection/>
    </xf>
    <xf numFmtId="169" fontId="1" fillId="0" borderId="0" xfId="17" applyFont="1" applyFill="1" applyAlignment="1">
      <alignment horizontal="center"/>
      <protection/>
    </xf>
    <xf numFmtId="0" fontId="1" fillId="0" borderId="0" xfId="22" applyFont="1" applyFill="1" applyAlignment="1">
      <alignment horizontal="left"/>
      <protection/>
    </xf>
    <xf numFmtId="0" fontId="1" fillId="0" borderId="0" xfId="22" applyFont="1" applyFill="1">
      <alignment/>
      <protection/>
    </xf>
    <xf numFmtId="0" fontId="0" fillId="0" borderId="0" xfId="0" applyFill="1" applyAlignment="1" quotePrefix="1">
      <alignment/>
    </xf>
    <xf numFmtId="0" fontId="1" fillId="0" borderId="0" xfId="22" applyFont="1" applyBorder="1" applyAlignment="1">
      <alignment horizontal="center" wrapText="1"/>
      <protection/>
    </xf>
    <xf numFmtId="169" fontId="1" fillId="0" borderId="0" xfId="22" applyNumberFormat="1" applyFont="1" applyBorder="1" applyAlignment="1">
      <alignment horizontal="center"/>
      <protection/>
    </xf>
    <xf numFmtId="0" fontId="1" fillId="0" borderId="0" xfId="22" applyFont="1" applyBorder="1" applyAlignment="1">
      <alignment horizontal="center"/>
      <protection/>
    </xf>
    <xf numFmtId="0" fontId="1" fillId="0" borderId="15" xfId="22" applyFont="1" applyBorder="1" applyAlignment="1">
      <alignment horizontal="center"/>
      <protection/>
    </xf>
    <xf numFmtId="0" fontId="1" fillId="0" borderId="16" xfId="22" applyFont="1" applyBorder="1" applyAlignment="1">
      <alignment horizontal="center"/>
      <protection/>
    </xf>
    <xf numFmtId="0" fontId="1" fillId="0" borderId="17" xfId="22" applyFont="1" applyBorder="1" applyAlignment="1">
      <alignment horizontal="center"/>
      <protection/>
    </xf>
    <xf numFmtId="169" fontId="1" fillId="0" borderId="6" xfId="22" applyNumberFormat="1" applyFont="1" applyFill="1" applyBorder="1" applyAlignment="1">
      <alignment horizontal="center"/>
      <protection/>
    </xf>
    <xf numFmtId="0" fontId="1" fillId="0" borderId="6" xfId="22" applyFont="1" applyFill="1" applyBorder="1" applyAlignment="1">
      <alignment horizontal="center"/>
      <protection/>
    </xf>
  </cellXfs>
  <cellStyles count="12">
    <cellStyle name="Normal" xfId="0"/>
    <cellStyle name="Comma" xfId="15"/>
    <cellStyle name="Comma [0]" xfId="16"/>
    <cellStyle name="Comma [0]_Acc" xfId="17"/>
    <cellStyle name="Currency" xfId="18"/>
    <cellStyle name="Currency [0]" xfId="19"/>
    <cellStyle name="Followed Hyperlink" xfId="20"/>
    <cellStyle name="Hyperlink" xfId="21"/>
    <cellStyle name="Normal_Acc" xfId="22"/>
    <cellStyle name="Normal_Dir" xfId="23"/>
    <cellStyle name="Normal_Note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144</xdr:row>
      <xdr:rowOff>0</xdr:rowOff>
    </xdr:from>
    <xdr:to>
      <xdr:col>12</xdr:col>
      <xdr:colOff>66675</xdr:colOff>
      <xdr:row>144</xdr:row>
      <xdr:rowOff>0</xdr:rowOff>
    </xdr:to>
    <xdr:sp>
      <xdr:nvSpPr>
        <xdr:cNvPr id="1" name="TextBox 8"/>
        <xdr:cNvSpPr txBox="1">
          <a:spLocks noChangeArrowheads="1"/>
        </xdr:cNvSpPr>
      </xdr:nvSpPr>
      <xdr:spPr>
        <a:xfrm>
          <a:off x="0" y="26746200"/>
          <a:ext cx="6457950" cy="0"/>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income statements should be read in conjunction with the audited financial statements for the year ended 31 December 2004
 and the accompanying explanatory notes attached to the financial statements.</a:t>
          </a:r>
        </a:p>
      </xdr:txBody>
    </xdr:sp>
    <xdr:clientData/>
  </xdr:twoCellAnchor>
  <xdr:twoCellAnchor>
    <xdr:from>
      <xdr:col>0</xdr:col>
      <xdr:colOff>0</xdr:colOff>
      <xdr:row>296</xdr:row>
      <xdr:rowOff>104775</xdr:rowOff>
    </xdr:from>
    <xdr:to>
      <xdr:col>12</xdr:col>
      <xdr:colOff>66675</xdr:colOff>
      <xdr:row>299</xdr:row>
      <xdr:rowOff>171450</xdr:rowOff>
    </xdr:to>
    <xdr:sp>
      <xdr:nvSpPr>
        <xdr:cNvPr id="2" name="TextBox 9"/>
        <xdr:cNvSpPr txBox="1">
          <a:spLocks noChangeArrowheads="1"/>
        </xdr:cNvSpPr>
      </xdr:nvSpPr>
      <xdr:spPr>
        <a:xfrm>
          <a:off x="0" y="42119550"/>
          <a:ext cx="6457950" cy="63817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cash flow statement should be read in conjunction with the audited financial statements for the year ended 31 December 2003 and the accompanying explanatory notes attached to the financial statements.</a:t>
          </a:r>
        </a:p>
      </xdr:txBody>
    </xdr:sp>
    <xdr:clientData/>
  </xdr:twoCellAnchor>
  <xdr:twoCellAnchor>
    <xdr:from>
      <xdr:col>1</xdr:col>
      <xdr:colOff>57150</xdr:colOff>
      <xdr:row>287</xdr:row>
      <xdr:rowOff>38100</xdr:rowOff>
    </xdr:from>
    <xdr:to>
      <xdr:col>11</xdr:col>
      <xdr:colOff>1009650</xdr:colOff>
      <xdr:row>290</xdr:row>
      <xdr:rowOff>180975</xdr:rowOff>
    </xdr:to>
    <xdr:sp>
      <xdr:nvSpPr>
        <xdr:cNvPr id="3" name="Rectangle 10"/>
        <xdr:cNvSpPr>
          <a:spLocks/>
        </xdr:cNvSpPr>
      </xdr:nvSpPr>
      <xdr:spPr>
        <a:xfrm>
          <a:off x="371475" y="40338375"/>
          <a:ext cx="6000750" cy="714375"/>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Included in cash at banks of the Group are amounts of RM3,218,635 held pursuant to Section 7A of the Housing Development (Control and Licensing) Act 1966 and therefore restricted from use in other operations.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123825</xdr:rowOff>
    </xdr:from>
    <xdr:to>
      <xdr:col>10</xdr:col>
      <xdr:colOff>895350</xdr:colOff>
      <xdr:row>49</xdr:row>
      <xdr:rowOff>47625</xdr:rowOff>
    </xdr:to>
    <xdr:sp>
      <xdr:nvSpPr>
        <xdr:cNvPr id="1" name="TextBox 1"/>
        <xdr:cNvSpPr txBox="1">
          <a:spLocks noChangeArrowheads="1"/>
        </xdr:cNvSpPr>
      </xdr:nvSpPr>
      <xdr:spPr>
        <a:xfrm>
          <a:off x="19050" y="8763000"/>
          <a:ext cx="6353175" cy="685800"/>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income statements should be read in conjunction with the audited financial statements for the year ended 31 December 2007 and the accompanying explanatory notes attached to the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161925</xdr:rowOff>
    </xdr:from>
    <xdr:to>
      <xdr:col>20</xdr:col>
      <xdr:colOff>1038225</xdr:colOff>
      <xdr:row>50</xdr:row>
      <xdr:rowOff>85725</xdr:rowOff>
    </xdr:to>
    <xdr:sp>
      <xdr:nvSpPr>
        <xdr:cNvPr id="1" name="TextBox 1"/>
        <xdr:cNvSpPr txBox="1">
          <a:spLocks noChangeArrowheads="1"/>
        </xdr:cNvSpPr>
      </xdr:nvSpPr>
      <xdr:spPr>
        <a:xfrm>
          <a:off x="0" y="8591550"/>
          <a:ext cx="12753975" cy="685800"/>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statement of changes in equity should be read in conjunction with the audited financial statements for the year ended 31 December 2007
 and the accompanying explanatory notes attached to the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104775</xdr:rowOff>
    </xdr:from>
    <xdr:to>
      <xdr:col>8</xdr:col>
      <xdr:colOff>1104900</xdr:colOff>
      <xdr:row>44</xdr:row>
      <xdr:rowOff>171450</xdr:rowOff>
    </xdr:to>
    <xdr:sp>
      <xdr:nvSpPr>
        <xdr:cNvPr id="1" name="TextBox 3"/>
        <xdr:cNvSpPr txBox="1">
          <a:spLocks noChangeArrowheads="1"/>
        </xdr:cNvSpPr>
      </xdr:nvSpPr>
      <xdr:spPr>
        <a:xfrm>
          <a:off x="0" y="7981950"/>
          <a:ext cx="6067425" cy="63817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cash flow statement should be read in conjunction with the audited financial statements for the year ended 31 December 2007 and the accompanying explanatory notes attached to the financial statements.</a:t>
          </a:r>
        </a:p>
      </xdr:txBody>
    </xdr:sp>
    <xdr:clientData/>
  </xdr:twoCellAnchor>
  <xdr:twoCellAnchor>
    <xdr:from>
      <xdr:col>1</xdr:col>
      <xdr:colOff>57150</xdr:colOff>
      <xdr:row>36</xdr:row>
      <xdr:rowOff>38100</xdr:rowOff>
    </xdr:from>
    <xdr:to>
      <xdr:col>8</xdr:col>
      <xdr:colOff>1104900</xdr:colOff>
      <xdr:row>39</xdr:row>
      <xdr:rowOff>180975</xdr:rowOff>
    </xdr:to>
    <xdr:sp>
      <xdr:nvSpPr>
        <xdr:cNvPr id="2" name="Rectangle 4"/>
        <xdr:cNvSpPr>
          <a:spLocks/>
        </xdr:cNvSpPr>
      </xdr:nvSpPr>
      <xdr:spPr>
        <a:xfrm>
          <a:off x="666750" y="6962775"/>
          <a:ext cx="5400675" cy="714375"/>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Included in cash at banks of the Group are amounts of RM5,477,701  held pursuant to Section 7A of the Housing Development (Control and Licensing) Act 1966 and therefore restricted from use in other operations.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433</xdr:row>
      <xdr:rowOff>0</xdr:rowOff>
    </xdr:from>
    <xdr:to>
      <xdr:col>13</xdr:col>
      <xdr:colOff>47625</xdr:colOff>
      <xdr:row>433</xdr:row>
      <xdr:rowOff>0</xdr:rowOff>
    </xdr:to>
    <xdr:sp>
      <xdr:nvSpPr>
        <xdr:cNvPr id="1" name="Text 70"/>
        <xdr:cNvSpPr txBox="1">
          <a:spLocks noChangeArrowheads="1"/>
        </xdr:cNvSpPr>
      </xdr:nvSpPr>
      <xdr:spPr>
        <a:xfrm>
          <a:off x="571500" y="85725000"/>
          <a:ext cx="92392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Group's financial statements consolidate the audited financial statements of the Company and all of its subsidiary companies, which have been prepared in accordance with the Group’s accounting policies and drawn up to the same reporting date. 
</a:t>
          </a:r>
        </a:p>
      </xdr:txBody>
    </xdr:sp>
    <xdr:clientData/>
  </xdr:twoCellAnchor>
  <xdr:twoCellAnchor>
    <xdr:from>
      <xdr:col>2</xdr:col>
      <xdr:colOff>0</xdr:colOff>
      <xdr:row>433</xdr:row>
      <xdr:rowOff>0</xdr:rowOff>
    </xdr:from>
    <xdr:to>
      <xdr:col>13</xdr:col>
      <xdr:colOff>47625</xdr:colOff>
      <xdr:row>433</xdr:row>
      <xdr:rowOff>0</xdr:rowOff>
    </xdr:to>
    <xdr:sp>
      <xdr:nvSpPr>
        <xdr:cNvPr id="2" name="Text 71"/>
        <xdr:cNvSpPr txBox="1">
          <a:spLocks noChangeArrowheads="1"/>
        </xdr:cNvSpPr>
      </xdr:nvSpPr>
      <xdr:spPr>
        <a:xfrm>
          <a:off x="571500" y="85725000"/>
          <a:ext cx="92392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Investment in subsidiary company is stated at cost unless permanent diminution in value of the investment has occurred, in which case allowance is made for the diminution in value.</a:t>
          </a:r>
        </a:p>
      </xdr:txBody>
    </xdr:sp>
    <xdr:clientData/>
  </xdr:twoCellAnchor>
  <xdr:twoCellAnchor>
    <xdr:from>
      <xdr:col>2</xdr:col>
      <xdr:colOff>0</xdr:colOff>
      <xdr:row>433</xdr:row>
      <xdr:rowOff>0</xdr:rowOff>
    </xdr:from>
    <xdr:to>
      <xdr:col>13</xdr:col>
      <xdr:colOff>57150</xdr:colOff>
      <xdr:row>433</xdr:row>
      <xdr:rowOff>0</xdr:rowOff>
    </xdr:to>
    <xdr:sp>
      <xdr:nvSpPr>
        <xdr:cNvPr id="3" name="Text 73"/>
        <xdr:cNvSpPr txBox="1">
          <a:spLocks noChangeArrowheads="1"/>
        </xdr:cNvSpPr>
      </xdr:nvSpPr>
      <xdr:spPr>
        <a:xfrm>
          <a:off x="571500" y="85725000"/>
          <a:ext cx="92487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Inventories are stated at the lower of cost and net realisable value. Cost of unsold property units comprise cost of land and development expenditure incurred thereon. Net realisable value represents estimated selling price less costs to be incurred in marketing and selling.</a:t>
          </a:r>
        </a:p>
      </xdr:txBody>
    </xdr:sp>
    <xdr:clientData/>
  </xdr:twoCellAnchor>
  <xdr:twoCellAnchor>
    <xdr:from>
      <xdr:col>2</xdr:col>
      <xdr:colOff>0</xdr:colOff>
      <xdr:row>433</xdr:row>
      <xdr:rowOff>0</xdr:rowOff>
    </xdr:from>
    <xdr:to>
      <xdr:col>13</xdr:col>
      <xdr:colOff>57150</xdr:colOff>
      <xdr:row>433</xdr:row>
      <xdr:rowOff>0</xdr:rowOff>
    </xdr:to>
    <xdr:sp>
      <xdr:nvSpPr>
        <xdr:cNvPr id="4" name="Text 74"/>
        <xdr:cNvSpPr txBox="1">
          <a:spLocks noChangeArrowheads="1"/>
        </xdr:cNvSpPr>
      </xdr:nvSpPr>
      <xdr:spPr>
        <a:xfrm>
          <a:off x="571500" y="85725000"/>
          <a:ext cx="92487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At each balance sheet date, the Group reviews the carrying amounts of its assets, other than inventories, deferred tax assets, and financial assets to determine whether there is any indication that those assets have suffered an impairment loss. If any such indication exists, impairment is measured by comparing the carrying values of the assets with their recoverable amounts. Recoverable amount is the higher of net selling price and value in use, which is measured by reference to discounted future cash flows. Recoverable amounts are estimated for individual assets or, if it is not possible, for the cash-generating unit to which the asset belongs.
An impairment loss is charged to the income statement immediately. Reversal of impairment losses recognised in prior years is recorded when there is an indication that the impairment losses recognised for the asset no longer exist or have decreased. The reversal is recognised to the extent of the carrying amount of the asset that would have been determined (net of amortisation and depreciation) had no impairment loss been recognised. The reversal is recognised in the income statement immediately.</a:t>
          </a:r>
        </a:p>
      </xdr:txBody>
    </xdr:sp>
    <xdr:clientData/>
  </xdr:twoCellAnchor>
  <xdr:twoCellAnchor>
    <xdr:from>
      <xdr:col>2</xdr:col>
      <xdr:colOff>0</xdr:colOff>
      <xdr:row>433</xdr:row>
      <xdr:rowOff>0</xdr:rowOff>
    </xdr:from>
    <xdr:to>
      <xdr:col>13</xdr:col>
      <xdr:colOff>47625</xdr:colOff>
      <xdr:row>433</xdr:row>
      <xdr:rowOff>0</xdr:rowOff>
    </xdr:to>
    <xdr:sp>
      <xdr:nvSpPr>
        <xdr:cNvPr id="5" name="Text 75"/>
        <xdr:cNvSpPr txBox="1">
          <a:spLocks noChangeArrowheads="1"/>
        </xdr:cNvSpPr>
      </xdr:nvSpPr>
      <xdr:spPr>
        <a:xfrm>
          <a:off x="571500" y="85725000"/>
          <a:ext cx="92392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This is stated at cost and reflected as long term assets, unless significant development work has been undertaken and is expected to be completed within the normal operating cycle, in which case, such assets will then be reclassified to development properties. Cost includes cost of land and attributable development expenditure.
</a:t>
          </a:r>
        </a:p>
      </xdr:txBody>
    </xdr:sp>
    <xdr:clientData/>
  </xdr:twoCellAnchor>
  <xdr:twoCellAnchor>
    <xdr:from>
      <xdr:col>2</xdr:col>
      <xdr:colOff>0</xdr:colOff>
      <xdr:row>433</xdr:row>
      <xdr:rowOff>0</xdr:rowOff>
    </xdr:from>
    <xdr:to>
      <xdr:col>13</xdr:col>
      <xdr:colOff>19050</xdr:colOff>
      <xdr:row>433</xdr:row>
      <xdr:rowOff>0</xdr:rowOff>
    </xdr:to>
    <xdr:sp>
      <xdr:nvSpPr>
        <xdr:cNvPr id="6" name="Text 76"/>
        <xdr:cNvSpPr txBox="1">
          <a:spLocks noChangeArrowheads="1"/>
        </xdr:cNvSpPr>
      </xdr:nvSpPr>
      <xdr:spPr>
        <a:xfrm>
          <a:off x="571500" y="85725000"/>
          <a:ext cx="92106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Revenue is recognised when it is probable that the economic benefits associated with the transaction will flow to the enterprise and the amount of the revenue can be measured reliably.
Revenue from property under development is recognised in proportion to the percentage of completion, where the percentage of completion is measured by reference to the proportion of development costs incurred for work performed to date to estimated total development costs, which correspond approximately with the physical completion of the development.
Revenue from sale of completed property units and land held for future development is recognised when the risks and rewards associated with ownership has transferred to the purchaser with no further substantial contractual acts to complete.
Revenue from other sources are recognised as follows:</a:t>
          </a:r>
        </a:p>
      </xdr:txBody>
    </xdr:sp>
    <xdr:clientData/>
  </xdr:twoCellAnchor>
  <xdr:twoCellAnchor>
    <xdr:from>
      <xdr:col>2</xdr:col>
      <xdr:colOff>0</xdr:colOff>
      <xdr:row>433</xdr:row>
      <xdr:rowOff>0</xdr:rowOff>
    </xdr:from>
    <xdr:to>
      <xdr:col>13</xdr:col>
      <xdr:colOff>47625</xdr:colOff>
      <xdr:row>433</xdr:row>
      <xdr:rowOff>0</xdr:rowOff>
    </xdr:to>
    <xdr:sp>
      <xdr:nvSpPr>
        <xdr:cNvPr id="7" name="Text 87"/>
        <xdr:cNvSpPr txBox="1">
          <a:spLocks noChangeArrowheads="1"/>
        </xdr:cNvSpPr>
      </xdr:nvSpPr>
      <xdr:spPr>
        <a:xfrm>
          <a:off x="571500" y="85725000"/>
          <a:ext cx="92392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Income tax on the profit or loss for the period/year comprises current and deferred tax. Current tax is the expected amount of income taxes payable in respect of the taxable profit for the period/year and is measured using the tax rates that have been enacted at the balance sheet date. 
Deferred tax is provided for, using the liability method, on temporary differences at the balance sheet date between the tax bases of assets and liabilities and their carrying amounts in the financial statements. In principle, deferred tax liabilities are recognised for all taxable temporary differences and deferred tax assets are recognised for all deductible temporary differences, unused tax losses and unused tax credits to the extent that it is probable that taxable profit will be available against which the deductible temporary differences, unused tax losses and unused tax credits can be utilised. Deferred tax is not recognised if the temporary difference arises from goodwill or negative goodwill or from the initial recognition of an asset or liability in a transaction which is not a business combination and at the time of the transaction, affects neither accounting profit nor taxable profit. </a:t>
          </a:r>
        </a:p>
      </xdr:txBody>
    </xdr:sp>
    <xdr:clientData/>
  </xdr:twoCellAnchor>
  <xdr:twoCellAnchor>
    <xdr:from>
      <xdr:col>2</xdr:col>
      <xdr:colOff>0</xdr:colOff>
      <xdr:row>433</xdr:row>
      <xdr:rowOff>0</xdr:rowOff>
    </xdr:from>
    <xdr:to>
      <xdr:col>13</xdr:col>
      <xdr:colOff>47625</xdr:colOff>
      <xdr:row>433</xdr:row>
      <xdr:rowOff>0</xdr:rowOff>
    </xdr:to>
    <xdr:sp>
      <xdr:nvSpPr>
        <xdr:cNvPr id="8" name="Text 105"/>
        <xdr:cNvSpPr txBox="1">
          <a:spLocks noChangeArrowheads="1"/>
        </xdr:cNvSpPr>
      </xdr:nvSpPr>
      <xdr:spPr>
        <a:xfrm>
          <a:off x="571500" y="85725000"/>
          <a:ext cx="92392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Crockery, glassware, cutlery, linen and general supplies used are not depreciated but are charged to income statement on the replacement basis.
The gain or loss arising on the disposal or retirement of an asset is determined as the difference between the sales proceeds and the carrying amount of the asset and is taken to the income statement.</a:t>
          </a:r>
        </a:p>
      </xdr:txBody>
    </xdr:sp>
    <xdr:clientData/>
  </xdr:twoCellAnchor>
  <xdr:twoCellAnchor>
    <xdr:from>
      <xdr:col>1</xdr:col>
      <xdr:colOff>257175</xdr:colOff>
      <xdr:row>433</xdr:row>
      <xdr:rowOff>0</xdr:rowOff>
    </xdr:from>
    <xdr:to>
      <xdr:col>13</xdr:col>
      <xdr:colOff>57150</xdr:colOff>
      <xdr:row>433</xdr:row>
      <xdr:rowOff>0</xdr:rowOff>
    </xdr:to>
    <xdr:sp>
      <xdr:nvSpPr>
        <xdr:cNvPr id="9" name="Text 106"/>
        <xdr:cNvSpPr txBox="1">
          <a:spLocks noChangeArrowheads="1"/>
        </xdr:cNvSpPr>
      </xdr:nvSpPr>
      <xdr:spPr>
        <a:xfrm>
          <a:off x="571500" y="85725000"/>
          <a:ext cx="92487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Development properties are stated at costs plus attributable profits less provision for foreseeable losses and progress billings. Costs consist of cost of land, building, infrastructure and other related development expenditure, including borrowing costs incurred during the period of active development.
</a:t>
          </a:r>
        </a:p>
      </xdr:txBody>
    </xdr:sp>
    <xdr:clientData/>
  </xdr:twoCellAnchor>
  <xdr:twoCellAnchor>
    <xdr:from>
      <xdr:col>2</xdr:col>
      <xdr:colOff>0</xdr:colOff>
      <xdr:row>433</xdr:row>
      <xdr:rowOff>0</xdr:rowOff>
    </xdr:from>
    <xdr:to>
      <xdr:col>13</xdr:col>
      <xdr:colOff>57150</xdr:colOff>
      <xdr:row>433</xdr:row>
      <xdr:rowOff>0</xdr:rowOff>
    </xdr:to>
    <xdr:sp>
      <xdr:nvSpPr>
        <xdr:cNvPr id="10" name="Text 107"/>
        <xdr:cNvSpPr txBox="1">
          <a:spLocks noChangeArrowheads="1"/>
        </xdr:cNvSpPr>
      </xdr:nvSpPr>
      <xdr:spPr>
        <a:xfrm>
          <a:off x="571500" y="85725000"/>
          <a:ext cx="92487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Cash and cash equivalents comprise cash, demand deposits and short term, highly liquid investments that are readily convertible to known amounts of cash and which are subject to an insignificant risk of changes in value. These are stated after off-set against overdraft balances where appropriate. Cash and cash equivalents in the cash flow statements exclude fixed deposits pledged to financial institutions and thus not available for use by the Group/Company.
</a:t>
          </a:r>
        </a:p>
      </xdr:txBody>
    </xdr:sp>
    <xdr:clientData/>
  </xdr:twoCellAnchor>
  <xdr:twoCellAnchor>
    <xdr:from>
      <xdr:col>2</xdr:col>
      <xdr:colOff>0</xdr:colOff>
      <xdr:row>433</xdr:row>
      <xdr:rowOff>0</xdr:rowOff>
    </xdr:from>
    <xdr:to>
      <xdr:col>13</xdr:col>
      <xdr:colOff>28575</xdr:colOff>
      <xdr:row>433</xdr:row>
      <xdr:rowOff>0</xdr:rowOff>
    </xdr:to>
    <xdr:sp>
      <xdr:nvSpPr>
        <xdr:cNvPr id="11" name="Text 109"/>
        <xdr:cNvSpPr txBox="1">
          <a:spLocks noChangeArrowheads="1"/>
        </xdr:cNvSpPr>
      </xdr:nvSpPr>
      <xdr:spPr>
        <a:xfrm>
          <a:off x="571500" y="85725000"/>
          <a:ext cx="92202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Goodwill arising on consolidation represents the excess of the cost of acquisition over the Group’s interest in the fair value of the identifiable assets and liabilities of a subsidiary company at the date of acquisition. 
Goodwill is stated at cost less impairment losses. The policy for the recognition and measurement of impairment losses is in accordance with Note 2(n)</a:t>
          </a:r>
          <a:r>
            <a:rPr lang="en-US" cap="none" sz="1100" b="0" i="0" u="none" baseline="0">
              <a:solidFill>
                <a:srgbClr val="FF0000"/>
              </a:solidFill>
              <a:latin typeface="Times New Roman"/>
              <a:ea typeface="Times New Roman"/>
              <a:cs typeface="Times New Roman"/>
            </a:rPr>
            <a:t>. </a:t>
          </a:r>
          <a:r>
            <a:rPr lang="en-US" cap="none" sz="1100" b="0" i="0" u="none" baseline="0">
              <a:latin typeface="Times New Roman"/>
              <a:ea typeface="Times New Roman"/>
              <a:cs typeface="Times New Roman"/>
            </a:rPr>
            <a:t>Goodwill is not amortised but is reviewed annually for impairment in value and written down where it is considered necessary.
On disposal of a subsidiary company, the attributable amount of goodwill is included in the determination of the gain or loss on disposal.</a:t>
          </a:r>
        </a:p>
      </xdr:txBody>
    </xdr:sp>
    <xdr:clientData/>
  </xdr:twoCellAnchor>
  <xdr:twoCellAnchor>
    <xdr:from>
      <xdr:col>2</xdr:col>
      <xdr:colOff>0</xdr:colOff>
      <xdr:row>433</xdr:row>
      <xdr:rowOff>0</xdr:rowOff>
    </xdr:from>
    <xdr:to>
      <xdr:col>13</xdr:col>
      <xdr:colOff>57150</xdr:colOff>
      <xdr:row>433</xdr:row>
      <xdr:rowOff>0</xdr:rowOff>
    </xdr:to>
    <xdr:sp>
      <xdr:nvSpPr>
        <xdr:cNvPr id="12" name="Text 112"/>
        <xdr:cNvSpPr txBox="1">
          <a:spLocks noChangeArrowheads="1"/>
        </xdr:cNvSpPr>
      </xdr:nvSpPr>
      <xdr:spPr>
        <a:xfrm>
          <a:off x="571500" y="85725000"/>
          <a:ext cx="92487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Borrowing costs incurred on development properties that require a substantial period of time to get ready for their intended use or sale are capitalised. Capitalisation of borrowing costs ceases when development of property is completed.</a:t>
          </a:r>
        </a:p>
      </xdr:txBody>
    </xdr:sp>
    <xdr:clientData/>
  </xdr:twoCellAnchor>
  <xdr:twoCellAnchor>
    <xdr:from>
      <xdr:col>1</xdr:col>
      <xdr:colOff>0</xdr:colOff>
      <xdr:row>5</xdr:row>
      <xdr:rowOff>0</xdr:rowOff>
    </xdr:from>
    <xdr:to>
      <xdr:col>13</xdr:col>
      <xdr:colOff>47625</xdr:colOff>
      <xdr:row>5</xdr:row>
      <xdr:rowOff>0</xdr:rowOff>
    </xdr:to>
    <xdr:sp>
      <xdr:nvSpPr>
        <xdr:cNvPr id="13" name="Text 69"/>
        <xdr:cNvSpPr txBox="1">
          <a:spLocks noChangeArrowheads="1"/>
        </xdr:cNvSpPr>
      </xdr:nvSpPr>
      <xdr:spPr>
        <a:xfrm>
          <a:off x="314325" y="866775"/>
          <a:ext cx="949642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Kar Sin Bread is a public limited company which is incorporated and domiciled in Malaysia.
The registered office and principal place of business of the Company are as follows:</a:t>
          </a:r>
        </a:p>
      </xdr:txBody>
    </xdr:sp>
    <xdr:clientData/>
  </xdr:twoCellAnchor>
  <xdr:twoCellAnchor>
    <xdr:from>
      <xdr:col>1</xdr:col>
      <xdr:colOff>0</xdr:colOff>
      <xdr:row>6</xdr:row>
      <xdr:rowOff>123825</xdr:rowOff>
    </xdr:from>
    <xdr:to>
      <xdr:col>10</xdr:col>
      <xdr:colOff>876300</xdr:colOff>
      <xdr:row>19</xdr:row>
      <xdr:rowOff>152400</xdr:rowOff>
    </xdr:to>
    <xdr:sp>
      <xdr:nvSpPr>
        <xdr:cNvPr id="14" name="Text 69"/>
        <xdr:cNvSpPr txBox="1">
          <a:spLocks noChangeArrowheads="1"/>
        </xdr:cNvSpPr>
      </xdr:nvSpPr>
      <xdr:spPr>
        <a:xfrm>
          <a:off x="314325" y="1181100"/>
          <a:ext cx="6600825" cy="25050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interim financial statements are unaudited and have been prepared in accordance with Financial Reporting Standard (FRS) 134 " Interim Financial Reporting" (formerly known as MASB 26) and paragraph 9.22 of the Listing Requirements of Bursa Malaysia Securities Berhad (Bursa Securities).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Same accounting policies and methods of computation are followed in the interim financial statements as compared with the financial statements for the year ended 31 December 2007.
</a:t>
          </a:r>
        </a:p>
      </xdr:txBody>
    </xdr:sp>
    <xdr:clientData/>
  </xdr:twoCellAnchor>
  <xdr:twoCellAnchor>
    <xdr:from>
      <xdr:col>1</xdr:col>
      <xdr:colOff>9525</xdr:colOff>
      <xdr:row>5</xdr:row>
      <xdr:rowOff>0</xdr:rowOff>
    </xdr:from>
    <xdr:to>
      <xdr:col>13</xdr:col>
      <xdr:colOff>47625</xdr:colOff>
      <xdr:row>5</xdr:row>
      <xdr:rowOff>0</xdr:rowOff>
    </xdr:to>
    <xdr:sp>
      <xdr:nvSpPr>
        <xdr:cNvPr id="15" name="Text 69"/>
        <xdr:cNvSpPr txBox="1">
          <a:spLocks noChangeArrowheads="1"/>
        </xdr:cNvSpPr>
      </xdr:nvSpPr>
      <xdr:spPr>
        <a:xfrm>
          <a:off x="323850" y="866775"/>
          <a:ext cx="94869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principal activities of the Company are property development and cultivation and sale of oil palm produce. 
</a:t>
          </a:r>
        </a:p>
      </xdr:txBody>
    </xdr:sp>
    <xdr:clientData/>
  </xdr:twoCellAnchor>
  <xdr:twoCellAnchor>
    <xdr:from>
      <xdr:col>2</xdr:col>
      <xdr:colOff>0</xdr:colOff>
      <xdr:row>433</xdr:row>
      <xdr:rowOff>0</xdr:rowOff>
    </xdr:from>
    <xdr:to>
      <xdr:col>13</xdr:col>
      <xdr:colOff>47625</xdr:colOff>
      <xdr:row>433</xdr:row>
      <xdr:rowOff>0</xdr:rowOff>
    </xdr:to>
    <xdr:sp>
      <xdr:nvSpPr>
        <xdr:cNvPr id="16" name="Text 70"/>
        <xdr:cNvSpPr txBox="1">
          <a:spLocks noChangeArrowheads="1"/>
        </xdr:cNvSpPr>
      </xdr:nvSpPr>
      <xdr:spPr>
        <a:xfrm>
          <a:off x="571500" y="85725000"/>
          <a:ext cx="92392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Subsidiary companies are consolidated using the acquisition method of accounting from the date on which control is transferred to the Group and are no longer consolidated from the date that control ceases. Control is achieved where the Company has the power to govern the financial and operating policies of an invested enterprise so as to obtain benefits from its activities.  The assets and liabilities of a subsidiary company are measured at their fair values at the date of acquisition and these values are reflected in the consolidated balance sheet. The difference between the acquisition cost and the fair value of an acquired subsidiary company's net assets is reflected as goodwill or reserve on consolidation as appropriate.
The gain or loss on disposal of a subsidiary company is the difference between net disposal proceeds and the Group's share of its net assets together with any unamortized balance of goodwill or reserve on acquisition.
All intercom any transactions, balances and unrealised gains on transactions are eliminated.  Unrealised losses resulting from intercom any transactions that are deducted in arriving at the carrying amount of assets are also eliminated unless cost cannot be recovered. </a:t>
          </a:r>
        </a:p>
      </xdr:txBody>
    </xdr:sp>
    <xdr:clientData/>
  </xdr:twoCellAnchor>
  <xdr:twoCellAnchor>
    <xdr:from>
      <xdr:col>2</xdr:col>
      <xdr:colOff>0</xdr:colOff>
      <xdr:row>433</xdr:row>
      <xdr:rowOff>0</xdr:rowOff>
    </xdr:from>
    <xdr:to>
      <xdr:col>13</xdr:col>
      <xdr:colOff>57150</xdr:colOff>
      <xdr:row>433</xdr:row>
      <xdr:rowOff>0</xdr:rowOff>
    </xdr:to>
    <xdr:sp>
      <xdr:nvSpPr>
        <xdr:cNvPr id="17" name="Text 106"/>
        <xdr:cNvSpPr txBox="1">
          <a:spLocks noChangeArrowheads="1"/>
        </xdr:cNvSpPr>
      </xdr:nvSpPr>
      <xdr:spPr>
        <a:xfrm>
          <a:off x="571500" y="85725000"/>
          <a:ext cx="92487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A joint venture is a contractual arrangement whereby the Group and other parties undertake an economic activity which is subject to joint control.  Where the Group undertakes its activities under joint venture arrangements directly, the Group's share of jointly controlled assets and any liabilities incurred jointly with other ventures are recognised in the financial statements and classified according to their nature. Liabilities and expenses incurred directly in respect of interests in jointly controlled assets are accounted for on an accrual basis. 
Joint development properties comprise aggregate development costs incurred up to balance sheet date and includes attributable profit or loss recognised on each joint development project, less progress billings receivable up to balance sheet date. Cost includes cost of building and infrastructure, share of profits accruing to venture partners and other related development expenditures.  
</a:t>
          </a:r>
        </a:p>
      </xdr:txBody>
    </xdr:sp>
    <xdr:clientData/>
  </xdr:twoCellAnchor>
  <xdr:twoCellAnchor>
    <xdr:from>
      <xdr:col>2</xdr:col>
      <xdr:colOff>0</xdr:colOff>
      <xdr:row>433</xdr:row>
      <xdr:rowOff>0</xdr:rowOff>
    </xdr:from>
    <xdr:to>
      <xdr:col>13</xdr:col>
      <xdr:colOff>47625</xdr:colOff>
      <xdr:row>433</xdr:row>
      <xdr:rowOff>0</xdr:rowOff>
    </xdr:to>
    <xdr:sp>
      <xdr:nvSpPr>
        <xdr:cNvPr id="18" name="Text 72"/>
        <xdr:cNvSpPr txBox="1">
          <a:spLocks noChangeArrowheads="1"/>
        </xdr:cNvSpPr>
      </xdr:nvSpPr>
      <xdr:spPr>
        <a:xfrm>
          <a:off x="571500" y="85725000"/>
          <a:ext cx="92392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Property, plant and equipment are stated at cost less accumulated depreciation and impairment losses. The policy for recognition and measurement of impairment losses is in accordance with Note 2(n). 
Freehold land is not amortised while leasehold land  are amortised evenly over their remaining lease periods ranging between 47 to 79 years. 
Other property, plant and equipment are depreciated on a straight line basis to write off the cost of each asset to its residual value over the estimated useful life using the following annual rates:
</a:t>
          </a:r>
        </a:p>
      </xdr:txBody>
    </xdr:sp>
    <xdr:clientData/>
  </xdr:twoCellAnchor>
  <xdr:twoCellAnchor>
    <xdr:from>
      <xdr:col>2</xdr:col>
      <xdr:colOff>0</xdr:colOff>
      <xdr:row>433</xdr:row>
      <xdr:rowOff>0</xdr:rowOff>
    </xdr:from>
    <xdr:to>
      <xdr:col>13</xdr:col>
      <xdr:colOff>28575</xdr:colOff>
      <xdr:row>433</xdr:row>
      <xdr:rowOff>0</xdr:rowOff>
    </xdr:to>
    <xdr:sp>
      <xdr:nvSpPr>
        <xdr:cNvPr id="19" name="Text 109"/>
        <xdr:cNvSpPr txBox="1">
          <a:spLocks noChangeArrowheads="1"/>
        </xdr:cNvSpPr>
      </xdr:nvSpPr>
      <xdr:spPr>
        <a:xfrm>
          <a:off x="571500" y="85725000"/>
          <a:ext cx="92202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Company's investments in subsidiary companies are stated at cost less impairment losses. The policy for the recognition and measurement of impairment losses is in accordance with Note 2(n).</a:t>
          </a:r>
        </a:p>
      </xdr:txBody>
    </xdr:sp>
    <xdr:clientData/>
  </xdr:twoCellAnchor>
  <xdr:twoCellAnchor>
    <xdr:from>
      <xdr:col>2</xdr:col>
      <xdr:colOff>0</xdr:colOff>
      <xdr:row>433</xdr:row>
      <xdr:rowOff>0</xdr:rowOff>
    </xdr:from>
    <xdr:to>
      <xdr:col>13</xdr:col>
      <xdr:colOff>47625</xdr:colOff>
      <xdr:row>433</xdr:row>
      <xdr:rowOff>0</xdr:rowOff>
    </xdr:to>
    <xdr:sp>
      <xdr:nvSpPr>
        <xdr:cNvPr id="20" name="Text 87"/>
        <xdr:cNvSpPr txBox="1">
          <a:spLocks noChangeArrowheads="1"/>
        </xdr:cNvSpPr>
      </xdr:nvSpPr>
      <xdr:spPr>
        <a:xfrm>
          <a:off x="571500" y="85725000"/>
          <a:ext cx="92392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Provisions for liabilities are recognised when the Group has a present obligation as a result of a past event and it is probable that an outflow of resources embodying economic benefits will be required to settle the obligation, and a reliable estimate of the amount can be made. Provisions are reviewed at each balance sheet date and adjusted to reflect the current best estimate. </a:t>
          </a:r>
        </a:p>
      </xdr:txBody>
    </xdr:sp>
    <xdr:clientData/>
  </xdr:twoCellAnchor>
  <xdr:twoCellAnchor>
    <xdr:from>
      <xdr:col>2</xdr:col>
      <xdr:colOff>0</xdr:colOff>
      <xdr:row>433</xdr:row>
      <xdr:rowOff>0</xdr:rowOff>
    </xdr:from>
    <xdr:to>
      <xdr:col>13</xdr:col>
      <xdr:colOff>47625</xdr:colOff>
      <xdr:row>433</xdr:row>
      <xdr:rowOff>0</xdr:rowOff>
    </xdr:to>
    <xdr:sp>
      <xdr:nvSpPr>
        <xdr:cNvPr id="21" name="Text 87"/>
        <xdr:cNvSpPr txBox="1">
          <a:spLocks noChangeArrowheads="1"/>
        </xdr:cNvSpPr>
      </xdr:nvSpPr>
      <xdr:spPr>
        <a:xfrm>
          <a:off x="571500" y="85725000"/>
          <a:ext cx="92392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Financial instruments are recognised in the balance sheet when the Group has become a party to the contractual provisions of the instrument. 
Financial instruments are classified as liabilities or equity in accordance with the substance of the contractual arrangement. Interest, dividends, gains and losses relating to a financial instrument classified as a liability, are reported as expense or income. Distributions to holders of financial instruments classified as equity are charged directly to equity. Financial instruments are offset when the Group has a legally enforceable right to offset and intends to settle either on a net basis or to realise the asset and settle the liability simultaneously.
The particular recognition method adopted for financial instruments recognised at balance sheet date is disclosed in the individual policy statement of each item, where applicable.</a:t>
          </a:r>
        </a:p>
      </xdr:txBody>
    </xdr:sp>
    <xdr:clientData/>
  </xdr:twoCellAnchor>
  <xdr:twoCellAnchor>
    <xdr:from>
      <xdr:col>2</xdr:col>
      <xdr:colOff>209550</xdr:colOff>
      <xdr:row>433</xdr:row>
      <xdr:rowOff>0</xdr:rowOff>
    </xdr:from>
    <xdr:to>
      <xdr:col>13</xdr:col>
      <xdr:colOff>47625</xdr:colOff>
      <xdr:row>433</xdr:row>
      <xdr:rowOff>0</xdr:rowOff>
    </xdr:to>
    <xdr:sp>
      <xdr:nvSpPr>
        <xdr:cNvPr id="22" name="Text 76"/>
        <xdr:cNvSpPr txBox="1">
          <a:spLocks noChangeArrowheads="1"/>
        </xdr:cNvSpPr>
      </xdr:nvSpPr>
      <xdr:spPr>
        <a:xfrm>
          <a:off x="781050" y="85725000"/>
          <a:ext cx="90297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Ordinary shares are classified as equity. 
The transaction costs of an equity transaction, other than in the context of a business combination, are accounted for as a deduction from equity, net of tax. Equity transaction costs comprise only those incremental external costs directly attributable to the equity transaction which would otherwise have been avoided. Cost of issuing equity securities in connection with a business combination are included in the cost of acquisition.
Dividends on ordinary shares are recognised in equity in the period in which they are declared. </a:t>
          </a:r>
        </a:p>
      </xdr:txBody>
    </xdr:sp>
    <xdr:clientData/>
  </xdr:twoCellAnchor>
  <xdr:twoCellAnchor>
    <xdr:from>
      <xdr:col>2</xdr:col>
      <xdr:colOff>0</xdr:colOff>
      <xdr:row>433</xdr:row>
      <xdr:rowOff>0</xdr:rowOff>
    </xdr:from>
    <xdr:to>
      <xdr:col>13</xdr:col>
      <xdr:colOff>57150</xdr:colOff>
      <xdr:row>433</xdr:row>
      <xdr:rowOff>0</xdr:rowOff>
    </xdr:to>
    <xdr:sp>
      <xdr:nvSpPr>
        <xdr:cNvPr id="23" name="Text 73"/>
        <xdr:cNvSpPr txBox="1">
          <a:spLocks noChangeArrowheads="1"/>
        </xdr:cNvSpPr>
      </xdr:nvSpPr>
      <xdr:spPr>
        <a:xfrm>
          <a:off x="571500" y="85725000"/>
          <a:ext cx="92487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Profit accruing on a joint development project is accounted for on the percentage of completion method when the development work has progressed to a stage where the profit can be reliably measured.  The percentage of completion is measured by reference to the proportion of development costs incurred for work performed to date to estimated total development costs, which correspond approximately with the physical completion of the development.
</a:t>
          </a:r>
        </a:p>
      </xdr:txBody>
    </xdr:sp>
    <xdr:clientData/>
  </xdr:twoCellAnchor>
  <xdr:twoCellAnchor>
    <xdr:from>
      <xdr:col>2</xdr:col>
      <xdr:colOff>9525</xdr:colOff>
      <xdr:row>433</xdr:row>
      <xdr:rowOff>0</xdr:rowOff>
    </xdr:from>
    <xdr:to>
      <xdr:col>13</xdr:col>
      <xdr:colOff>57150</xdr:colOff>
      <xdr:row>433</xdr:row>
      <xdr:rowOff>0</xdr:rowOff>
    </xdr:to>
    <xdr:sp>
      <xdr:nvSpPr>
        <xdr:cNvPr id="24" name="Text 76"/>
        <xdr:cNvSpPr txBox="1">
          <a:spLocks noChangeArrowheads="1"/>
        </xdr:cNvSpPr>
      </xdr:nvSpPr>
      <xdr:spPr>
        <a:xfrm>
          <a:off x="581025" y="85725000"/>
          <a:ext cx="92392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Receivables are carried at anticipated realisable value. Known bad debts are written off and specific allowance is made for any debt considered to be doubtful of collection.</a:t>
          </a:r>
        </a:p>
      </xdr:txBody>
    </xdr:sp>
    <xdr:clientData/>
  </xdr:twoCellAnchor>
  <xdr:twoCellAnchor>
    <xdr:from>
      <xdr:col>2</xdr:col>
      <xdr:colOff>0</xdr:colOff>
      <xdr:row>433</xdr:row>
      <xdr:rowOff>0</xdr:rowOff>
    </xdr:from>
    <xdr:to>
      <xdr:col>13</xdr:col>
      <xdr:colOff>47625</xdr:colOff>
      <xdr:row>433</xdr:row>
      <xdr:rowOff>0</xdr:rowOff>
    </xdr:to>
    <xdr:sp>
      <xdr:nvSpPr>
        <xdr:cNvPr id="25" name="Text 76"/>
        <xdr:cNvSpPr txBox="1">
          <a:spLocks noChangeArrowheads="1"/>
        </xdr:cNvSpPr>
      </xdr:nvSpPr>
      <xdr:spPr>
        <a:xfrm>
          <a:off x="571500" y="85725000"/>
          <a:ext cx="92392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Payables are stated at cost which is the fair value of the consideration to be paid in the future, whether or not billed to the Company.</a:t>
          </a:r>
        </a:p>
      </xdr:txBody>
    </xdr:sp>
    <xdr:clientData/>
  </xdr:twoCellAnchor>
  <xdr:twoCellAnchor>
    <xdr:from>
      <xdr:col>2</xdr:col>
      <xdr:colOff>28575</xdr:colOff>
      <xdr:row>433</xdr:row>
      <xdr:rowOff>0</xdr:rowOff>
    </xdr:from>
    <xdr:to>
      <xdr:col>13</xdr:col>
      <xdr:colOff>38100</xdr:colOff>
      <xdr:row>433</xdr:row>
      <xdr:rowOff>0</xdr:rowOff>
    </xdr:to>
    <xdr:sp>
      <xdr:nvSpPr>
        <xdr:cNvPr id="26" name="Text 76"/>
        <xdr:cNvSpPr txBox="1">
          <a:spLocks noChangeArrowheads="1"/>
        </xdr:cNvSpPr>
      </xdr:nvSpPr>
      <xdr:spPr>
        <a:xfrm>
          <a:off x="600075" y="85725000"/>
          <a:ext cx="92011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Interest-bearing term loans and bank overdrafts are recorded at the amount of proceeds received, net of transaction costs.
Borrowing costs directly attributable to the acquisition and construction of development properties and land held for future development are capitalised as part of the cost of those assets, until such time as the assets are ready for their intended use or sale. All other borrowing costs are charged to the income statement as an expense in the period in which they are incurred.</a:t>
          </a:r>
        </a:p>
      </xdr:txBody>
    </xdr:sp>
    <xdr:clientData/>
  </xdr:twoCellAnchor>
  <xdr:twoCellAnchor>
    <xdr:from>
      <xdr:col>2</xdr:col>
      <xdr:colOff>0</xdr:colOff>
      <xdr:row>433</xdr:row>
      <xdr:rowOff>0</xdr:rowOff>
    </xdr:from>
    <xdr:to>
      <xdr:col>13</xdr:col>
      <xdr:colOff>57150</xdr:colOff>
      <xdr:row>433</xdr:row>
      <xdr:rowOff>0</xdr:rowOff>
    </xdr:to>
    <xdr:sp>
      <xdr:nvSpPr>
        <xdr:cNvPr id="27" name="Text 106"/>
        <xdr:cNvSpPr txBox="1">
          <a:spLocks noChangeArrowheads="1"/>
        </xdr:cNvSpPr>
      </xdr:nvSpPr>
      <xdr:spPr>
        <a:xfrm>
          <a:off x="571500" y="85725000"/>
          <a:ext cx="92487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Profit accruing on a development project is accounted for on the percentage of completion method when the development work has progressed to a stage where the profit can be reliably measured.  The percentage of completion is measured by reference to the proportion of development costs incurred for work performed to date to estimated total development costs, which correspond approximately with the physical completion of the development.</a:t>
          </a:r>
        </a:p>
      </xdr:txBody>
    </xdr:sp>
    <xdr:clientData/>
  </xdr:twoCellAnchor>
  <xdr:twoCellAnchor>
    <xdr:from>
      <xdr:col>2</xdr:col>
      <xdr:colOff>9525</xdr:colOff>
      <xdr:row>433</xdr:row>
      <xdr:rowOff>0</xdr:rowOff>
    </xdr:from>
    <xdr:to>
      <xdr:col>13</xdr:col>
      <xdr:colOff>57150</xdr:colOff>
      <xdr:row>433</xdr:row>
      <xdr:rowOff>0</xdr:rowOff>
    </xdr:to>
    <xdr:sp>
      <xdr:nvSpPr>
        <xdr:cNvPr id="28" name="Text 67"/>
        <xdr:cNvSpPr txBox="1">
          <a:spLocks noChangeArrowheads="1"/>
        </xdr:cNvSpPr>
      </xdr:nvSpPr>
      <xdr:spPr>
        <a:xfrm>
          <a:off x="581025" y="85725000"/>
          <a:ext cx="92392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This is stated at aggregate costs incurred up to balance sheet date and incorporates the profit or loss recognised on each contract and compared against progress billings up to balance sheet date.  Where the aggregate costs and the recognised profit or loss exceeds the progress billings receivable, the balance is shown as "Amounts due from customers for contract works".  Conversely,  should the progress billings exceed the aggregate costs and recognised profits or losses, the balance is then shown as "Amounts due to customers for contract works".  Cost includes cost of material, labour, direct overheads and a proportion of indirect overheads.</a:t>
          </a:r>
        </a:p>
      </xdr:txBody>
    </xdr:sp>
    <xdr:clientData/>
  </xdr:twoCellAnchor>
  <xdr:twoCellAnchor>
    <xdr:from>
      <xdr:col>2</xdr:col>
      <xdr:colOff>9525</xdr:colOff>
      <xdr:row>433</xdr:row>
      <xdr:rowOff>0</xdr:rowOff>
    </xdr:from>
    <xdr:to>
      <xdr:col>13</xdr:col>
      <xdr:colOff>57150</xdr:colOff>
      <xdr:row>433</xdr:row>
      <xdr:rowOff>0</xdr:rowOff>
    </xdr:to>
    <xdr:sp>
      <xdr:nvSpPr>
        <xdr:cNvPr id="29" name="Text 67"/>
        <xdr:cNvSpPr txBox="1">
          <a:spLocks noChangeArrowheads="1"/>
        </xdr:cNvSpPr>
      </xdr:nvSpPr>
      <xdr:spPr>
        <a:xfrm>
          <a:off x="581025" y="85725000"/>
          <a:ext cx="92392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Where the outcome of a construction contract can be estimated reliably, contract revenue and contract cost are recognised by reference to the stage of completion of the contract activity at the balance sheet date. Variations in contract work, claims and incentive payments are included to the extent that they have been agreed with the customer.
Where the outcome of a construction contract cannot be estimated reliably, contract revenue is recognised to the extent of recoverable contract costs. When it is probable that total contract costs will exceed total contract revenue, the anticipated loss is recognised as an expense immediately.</a:t>
          </a:r>
        </a:p>
      </xdr:txBody>
    </xdr:sp>
    <xdr:clientData/>
  </xdr:twoCellAnchor>
  <xdr:twoCellAnchor>
    <xdr:from>
      <xdr:col>2</xdr:col>
      <xdr:colOff>0</xdr:colOff>
      <xdr:row>433</xdr:row>
      <xdr:rowOff>0</xdr:rowOff>
    </xdr:from>
    <xdr:to>
      <xdr:col>13</xdr:col>
      <xdr:colOff>47625</xdr:colOff>
      <xdr:row>433</xdr:row>
      <xdr:rowOff>0</xdr:rowOff>
    </xdr:to>
    <xdr:sp>
      <xdr:nvSpPr>
        <xdr:cNvPr id="30" name="Text 87"/>
        <xdr:cNvSpPr txBox="1">
          <a:spLocks noChangeArrowheads="1"/>
        </xdr:cNvSpPr>
      </xdr:nvSpPr>
      <xdr:spPr>
        <a:xfrm>
          <a:off x="571500" y="85725000"/>
          <a:ext cx="92392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Deferred tax is measured at the tax rates that are expected to apply in the period when the asset is realised or the liability is settled, based on tax rates that have been enacted or substantively enacted at the balance sheet date. Deferred tax is recognised in the income statement, except when it arises from a transaction which is recognised directly in equity, in which case the deferred tax is also charged or credited directly in equity, or when it arises from a business combination that is an acquisition, in which case the deferred tax is included in the resulting goodwill or negative goodwill. 
Prior to the adoption of MASH 25 - Income Taxes on 1 January 2003, deferred tax was provided for using the liability method in respect of significant timing differences and deferred tax assets were not recognised unless there was reasonable expectation of their realisation. This change in accounting policy has been accounted for retrospectively and the effects of the change are disclosed in Note 28.</a:t>
          </a:r>
        </a:p>
      </xdr:txBody>
    </xdr:sp>
    <xdr:clientData/>
  </xdr:twoCellAnchor>
  <xdr:oneCellAnchor>
    <xdr:from>
      <xdr:col>0</xdr:col>
      <xdr:colOff>304800</xdr:colOff>
      <xdr:row>31</xdr:row>
      <xdr:rowOff>123825</xdr:rowOff>
    </xdr:from>
    <xdr:ext cx="6648450" cy="466725"/>
    <xdr:sp>
      <xdr:nvSpPr>
        <xdr:cNvPr id="31" name="Text 70"/>
        <xdr:cNvSpPr txBox="1">
          <a:spLocks noChangeArrowheads="1"/>
        </xdr:cNvSpPr>
      </xdr:nvSpPr>
      <xdr:spPr>
        <a:xfrm>
          <a:off x="304800" y="5943600"/>
          <a:ext cx="6648450" cy="46672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were no unusual items due to their nature, size or incidence affecting assets, liabilities, equity, net income or cash flows during the financial period ended 31 March 2008.
</a:t>
          </a:r>
        </a:p>
      </xdr:txBody>
    </xdr:sp>
    <xdr:clientData/>
  </xdr:oneCellAnchor>
  <xdr:twoCellAnchor>
    <xdr:from>
      <xdr:col>1</xdr:col>
      <xdr:colOff>57150</xdr:colOff>
      <xdr:row>86</xdr:row>
      <xdr:rowOff>66675</xdr:rowOff>
    </xdr:from>
    <xdr:to>
      <xdr:col>10</xdr:col>
      <xdr:colOff>962025</xdr:colOff>
      <xdr:row>88</xdr:row>
      <xdr:rowOff>161925</xdr:rowOff>
    </xdr:to>
    <xdr:sp>
      <xdr:nvSpPr>
        <xdr:cNvPr id="32" name="Text 70"/>
        <xdr:cNvSpPr txBox="1">
          <a:spLocks noChangeArrowheads="1"/>
        </xdr:cNvSpPr>
      </xdr:nvSpPr>
      <xdr:spPr>
        <a:xfrm>
          <a:off x="371475" y="17830800"/>
          <a:ext cx="6629400" cy="4762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valuation of property, plant and equipment and investment properties have been brought forward without amendment from the financial statements for the year ended 31 December 2007.
.
</a:t>
          </a:r>
        </a:p>
      </xdr:txBody>
    </xdr:sp>
    <xdr:clientData/>
  </xdr:twoCellAnchor>
  <xdr:twoCellAnchor>
    <xdr:from>
      <xdr:col>0</xdr:col>
      <xdr:colOff>304800</xdr:colOff>
      <xdr:row>110</xdr:row>
      <xdr:rowOff>152400</xdr:rowOff>
    </xdr:from>
    <xdr:to>
      <xdr:col>10</xdr:col>
      <xdr:colOff>762000</xdr:colOff>
      <xdr:row>113</xdr:row>
      <xdr:rowOff>66675</xdr:rowOff>
    </xdr:to>
    <xdr:sp>
      <xdr:nvSpPr>
        <xdr:cNvPr id="33" name="Text 70"/>
        <xdr:cNvSpPr txBox="1">
          <a:spLocks noChangeArrowheads="1"/>
        </xdr:cNvSpPr>
      </xdr:nvSpPr>
      <xdr:spPr>
        <a:xfrm>
          <a:off x="304800" y="22440900"/>
          <a:ext cx="6496050" cy="485775"/>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There were no contingent liabilities or contingent assets since the last annual balance sheet as at 31 March 2008.
</a:t>
          </a:r>
        </a:p>
      </xdr:txBody>
    </xdr:sp>
    <xdr:clientData/>
  </xdr:twoCellAnchor>
  <xdr:twoCellAnchor>
    <xdr:from>
      <xdr:col>1</xdr:col>
      <xdr:colOff>0</xdr:colOff>
      <xdr:row>189</xdr:row>
      <xdr:rowOff>0</xdr:rowOff>
    </xdr:from>
    <xdr:to>
      <xdr:col>12</xdr:col>
      <xdr:colOff>1114425</xdr:colOff>
      <xdr:row>189</xdr:row>
      <xdr:rowOff>0</xdr:rowOff>
    </xdr:to>
    <xdr:sp>
      <xdr:nvSpPr>
        <xdr:cNvPr id="34" name="Text 70"/>
        <xdr:cNvSpPr txBox="1">
          <a:spLocks noChangeArrowheads="1"/>
        </xdr:cNvSpPr>
      </xdr:nvSpPr>
      <xdr:spPr>
        <a:xfrm>
          <a:off x="314325" y="38633400"/>
          <a:ext cx="9448800" cy="0"/>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 Group estimated a loss after taxation and after exceptional item for the year ended 31 December 2003 of RM460,000.00. However, based on the management account for the year, the Group has recorded a loss after taxation and exceptional item of RM1,993,484. Profit before taxation before exceptional item for the year is reported at RM31.5 million compare to estimate of RM 31.3 million, which is fairly close to estimated results.</a:t>
          </a:r>
        </a:p>
      </xdr:txBody>
    </xdr:sp>
    <xdr:clientData/>
  </xdr:twoCellAnchor>
  <xdr:twoCellAnchor>
    <xdr:from>
      <xdr:col>1</xdr:col>
      <xdr:colOff>0</xdr:colOff>
      <xdr:row>287</xdr:row>
      <xdr:rowOff>0</xdr:rowOff>
    </xdr:from>
    <xdr:to>
      <xdr:col>12</xdr:col>
      <xdr:colOff>514350</xdr:colOff>
      <xdr:row>287</xdr:row>
      <xdr:rowOff>0</xdr:rowOff>
    </xdr:to>
    <xdr:sp>
      <xdr:nvSpPr>
        <xdr:cNvPr id="35" name="Text 70"/>
        <xdr:cNvSpPr txBox="1">
          <a:spLocks noChangeArrowheads="1"/>
        </xdr:cNvSpPr>
      </xdr:nvSpPr>
      <xdr:spPr>
        <a:xfrm>
          <a:off x="314325" y="57511950"/>
          <a:ext cx="884872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Credit risk, or the risk of counterparties defaulting, is controlled by strictly limiting the Group's to creditworthy financial institution in Malaysia.
Market risk is the risk that the value of the financial instrument will fluctuate as a result of changes in market prices whether those changes are caused by factors specific to the individual security or its issuer or factors affecting all securities traded in the market. 
</a:t>
          </a:r>
        </a:p>
      </xdr:txBody>
    </xdr:sp>
    <xdr:clientData/>
  </xdr:twoCellAnchor>
  <xdr:twoCellAnchor>
    <xdr:from>
      <xdr:col>2</xdr:col>
      <xdr:colOff>0</xdr:colOff>
      <xdr:row>344</xdr:row>
      <xdr:rowOff>152400</xdr:rowOff>
    </xdr:from>
    <xdr:to>
      <xdr:col>10</xdr:col>
      <xdr:colOff>1114425</xdr:colOff>
      <xdr:row>347</xdr:row>
      <xdr:rowOff>38100</xdr:rowOff>
    </xdr:to>
    <xdr:sp>
      <xdr:nvSpPr>
        <xdr:cNvPr id="36" name="Text 70"/>
        <xdr:cNvSpPr txBox="1">
          <a:spLocks noChangeArrowheads="1"/>
        </xdr:cNvSpPr>
      </xdr:nvSpPr>
      <xdr:spPr>
        <a:xfrm>
          <a:off x="571500" y="68589525"/>
          <a:ext cx="6581775" cy="45720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Basic earning per share is calculated by dividing the net profit for the period by the weighted average number of ordinary shares in issue during the period.
</a:t>
          </a:r>
        </a:p>
      </xdr:txBody>
    </xdr:sp>
    <xdr:clientData/>
  </xdr:twoCellAnchor>
  <xdr:twoCellAnchor>
    <xdr:from>
      <xdr:col>2</xdr:col>
      <xdr:colOff>0</xdr:colOff>
      <xdr:row>380</xdr:row>
      <xdr:rowOff>152400</xdr:rowOff>
    </xdr:from>
    <xdr:to>
      <xdr:col>10</xdr:col>
      <xdr:colOff>942975</xdr:colOff>
      <xdr:row>384</xdr:row>
      <xdr:rowOff>66675</xdr:rowOff>
    </xdr:to>
    <xdr:sp>
      <xdr:nvSpPr>
        <xdr:cNvPr id="37" name="Text 70"/>
        <xdr:cNvSpPr txBox="1">
          <a:spLocks noChangeArrowheads="1"/>
        </xdr:cNvSpPr>
      </xdr:nvSpPr>
      <xdr:spPr>
        <a:xfrm>
          <a:off x="571500" y="75466575"/>
          <a:ext cx="6410325" cy="6762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For the purpose of calculating diluted earning per share, the net profit for the period and the weighted average number of ordinary shares in issue during the period have been adjusted for the effect of dilutive potential ordinary shares from the exercise of share options granted to employees ("ESOS").
</a:t>
          </a:r>
        </a:p>
      </xdr:txBody>
    </xdr:sp>
    <xdr:clientData/>
  </xdr:twoCellAnchor>
  <xdr:twoCellAnchor>
    <xdr:from>
      <xdr:col>1</xdr:col>
      <xdr:colOff>19050</xdr:colOff>
      <xdr:row>27</xdr:row>
      <xdr:rowOff>95250</xdr:rowOff>
    </xdr:from>
    <xdr:to>
      <xdr:col>10</xdr:col>
      <xdr:colOff>876300</xdr:colOff>
      <xdr:row>29</xdr:row>
      <xdr:rowOff>95250</xdr:rowOff>
    </xdr:to>
    <xdr:sp>
      <xdr:nvSpPr>
        <xdr:cNvPr id="38" name="Text 70"/>
        <xdr:cNvSpPr txBox="1">
          <a:spLocks noChangeArrowheads="1"/>
        </xdr:cNvSpPr>
      </xdr:nvSpPr>
      <xdr:spPr>
        <a:xfrm>
          <a:off x="333375" y="5153025"/>
          <a:ext cx="6581775" cy="38100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performance is not materially affected by seasonal or cyclical factors.
</a:t>
          </a:r>
        </a:p>
      </xdr:txBody>
    </xdr:sp>
    <xdr:clientData/>
  </xdr:twoCellAnchor>
  <xdr:twoCellAnchor>
    <xdr:from>
      <xdr:col>1</xdr:col>
      <xdr:colOff>0</xdr:colOff>
      <xdr:row>137</xdr:row>
      <xdr:rowOff>0</xdr:rowOff>
    </xdr:from>
    <xdr:to>
      <xdr:col>10</xdr:col>
      <xdr:colOff>914400</xdr:colOff>
      <xdr:row>145</xdr:row>
      <xdr:rowOff>171450</xdr:rowOff>
    </xdr:to>
    <xdr:sp>
      <xdr:nvSpPr>
        <xdr:cNvPr id="39" name="Text 70"/>
        <xdr:cNvSpPr txBox="1">
          <a:spLocks noChangeArrowheads="1"/>
        </xdr:cNvSpPr>
      </xdr:nvSpPr>
      <xdr:spPr>
        <a:xfrm>
          <a:off x="314325" y="27317700"/>
          <a:ext cx="6638925" cy="1695450"/>
        </a:xfrm>
        <a:prstGeom prst="rect">
          <a:avLst/>
        </a:prstGeom>
        <a:solidFill>
          <a:srgbClr val="FFFFFF"/>
        </a:solidFill>
        <a:ln w="1" cmpd="sng">
          <a:noFill/>
        </a:ln>
      </xdr:spPr>
      <xdr:txBody>
        <a:bodyPr vertOverflow="clip" wrap="square" lIns="0" tIns="45720" rIns="91440" bIns="45720"/>
        <a:p>
          <a:pPr algn="just">
            <a:defRPr/>
          </a:pPr>
          <a:r>
            <a:rPr lang="en-US" cap="none" sz="1200" b="0" i="0" u="none" baseline="0">
              <a:latin typeface="Times New Roman"/>
              <a:ea typeface="Times New Roman"/>
              <a:cs typeface="Times New Roman"/>
            </a:rPr>
            <a:t>The Group's cumulative  turnover for the current financial period ended 31 March 2008 has reached RM 88,733,341 (year 2007-RM 57,626,920) and cumulative profit before taxation is reported at RM 36,182,669 (year 2007-RM 28,140,894). The Group's profit before taxation had increased by RM8,041,775 or 28.5% as compared to previous year corresponding financial period. The Group's performance for this quarter mainly derived from the recognition of progressive sales of its development properties in Pusat Perniagaan Manjung Point and Manjung Point Township (Seri Manjung), Lot 163 Suites (Kuala Lumpur), Ceriaan Kiaran (Mont Kiara, Kuala Lumpur), Lot 633 (Kuala Lumpur, near KL Sentral), and sales of completed inventories and development land.
</a:t>
          </a:r>
        </a:p>
      </xdr:txBody>
    </xdr:sp>
    <xdr:clientData/>
  </xdr:twoCellAnchor>
  <xdr:twoCellAnchor>
    <xdr:from>
      <xdr:col>0</xdr:col>
      <xdr:colOff>285750</xdr:colOff>
      <xdr:row>151</xdr:row>
      <xdr:rowOff>66675</xdr:rowOff>
    </xdr:from>
    <xdr:to>
      <xdr:col>10</xdr:col>
      <xdr:colOff>885825</xdr:colOff>
      <xdr:row>157</xdr:row>
      <xdr:rowOff>47625</xdr:rowOff>
    </xdr:to>
    <xdr:sp>
      <xdr:nvSpPr>
        <xdr:cNvPr id="40" name="Text 70"/>
        <xdr:cNvSpPr txBox="1">
          <a:spLocks noChangeArrowheads="1"/>
        </xdr:cNvSpPr>
      </xdr:nvSpPr>
      <xdr:spPr>
        <a:xfrm>
          <a:off x="285750" y="30089475"/>
          <a:ext cx="6638925" cy="13525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 recorded a profit before taxation of RM 36,182,669 for the current quarter, compared to RM 28,140,894 in the preceding financial quarter ended 31 March 2007. The increase is mainly due to overwhelming response from the sales of properties in Manjung Point Seksyen II and certain development land, the progressive profit recognition from Lot 163 Suites (Kuala Lumpur city centre), Ceriaan Kiara (Mont Kiara, Kuala Lumpur) and Lot 633 (Kuala Lumpur, near KL Sentral) during the current quarter of the financial year.</a:t>
          </a:r>
        </a:p>
      </xdr:txBody>
    </xdr:sp>
    <xdr:clientData/>
  </xdr:twoCellAnchor>
  <xdr:twoCellAnchor>
    <xdr:from>
      <xdr:col>1</xdr:col>
      <xdr:colOff>9525</xdr:colOff>
      <xdr:row>159</xdr:row>
      <xdr:rowOff>152400</xdr:rowOff>
    </xdr:from>
    <xdr:to>
      <xdr:col>10</xdr:col>
      <xdr:colOff>1028700</xdr:colOff>
      <xdr:row>171</xdr:row>
      <xdr:rowOff>171450</xdr:rowOff>
    </xdr:to>
    <xdr:sp>
      <xdr:nvSpPr>
        <xdr:cNvPr id="41" name="Text 70"/>
        <xdr:cNvSpPr txBox="1">
          <a:spLocks noChangeArrowheads="1"/>
        </xdr:cNvSpPr>
      </xdr:nvSpPr>
      <xdr:spPr>
        <a:xfrm>
          <a:off x="323850" y="32004000"/>
          <a:ext cx="6743700" cy="2762250"/>
        </a:xfrm>
        <a:prstGeom prst="rect">
          <a:avLst/>
        </a:prstGeom>
        <a:solidFill>
          <a:srgbClr val="FFFFFF"/>
        </a:solidFill>
        <a:ln w="1" cmpd="sng">
          <a:noFill/>
        </a:ln>
      </xdr:spPr>
      <xdr:txBody>
        <a:bodyPr vertOverflow="clip" wrap="square" anchor="just"/>
        <a:p>
          <a:pPr algn="just">
            <a:defRPr/>
          </a:pPr>
          <a:r>
            <a:rPr lang="en-US" cap="none" sz="1200" b="0" i="0" u="none" baseline="0">
              <a:latin typeface="Times New Roman"/>
              <a:ea typeface="Times New Roman"/>
              <a:cs typeface="Times New Roman"/>
            </a:rPr>
            <a:t>The Board is optimistic of the Group's prospect for the subsequent financial period. Lot 163 Suites (Kuala Lumpur city centre), Ceriaan Kiara (Mont Kiara, Kuala Lumpur) , Lot 633 (Kuala Lumpur, near KL Sentral), Medan Bercham, Medan Sitiawan and  Manjung Point Seksyen II will be the major profit contributor for the Group's income for the current and next financial period.
Since the soft launch of project in Jalan Perak, namely Lot 163 Suites we have received overwhelming response from purchasers. This project is located in Kuala Lumpur city centre and has a gross development value (GDV) of approximately RM322 million. The development will offer 217 units of service apartment, a retail arcade and a 14 storey office block. The Company has on 1 October 2007, via its wholly owned subsidiary company, Kar Sin Bhd, entered into a Memorandum of Understanding with Frasers Hospitality Pte Ltd for the provision of consultancy and other services in relation to Lot 163 Serviced Suites.  This project has started to contribute to the Group's earning and  is expected to continue to contribute positively to the Group's earning for the next one year.
</a:t>
          </a:r>
        </a:p>
      </xdr:txBody>
    </xdr:sp>
    <xdr:clientData/>
  </xdr:twoCellAnchor>
  <xdr:twoCellAnchor>
    <xdr:from>
      <xdr:col>2</xdr:col>
      <xdr:colOff>238125</xdr:colOff>
      <xdr:row>21</xdr:row>
      <xdr:rowOff>0</xdr:rowOff>
    </xdr:from>
    <xdr:to>
      <xdr:col>14</xdr:col>
      <xdr:colOff>0</xdr:colOff>
      <xdr:row>21</xdr:row>
      <xdr:rowOff>0</xdr:rowOff>
    </xdr:to>
    <xdr:sp>
      <xdr:nvSpPr>
        <xdr:cNvPr id="42" name="Text 70"/>
        <xdr:cNvSpPr txBox="1">
          <a:spLocks noChangeArrowheads="1"/>
        </xdr:cNvSpPr>
      </xdr:nvSpPr>
      <xdr:spPr>
        <a:xfrm>
          <a:off x="809625" y="3914775"/>
          <a:ext cx="90201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MASB 25: Income Taxes
Under MASB 25, deferred tax liabilities are recognised for all taxable temporary differences. Previously, deferred tax liabilities were provided for an account of timing differences only to the extent that tax liability was expected to materialise in the foreseeable future. In addition, the Group and Company have commenced recognition of deferred tax assets for all deductible temporary differences, when it is probable that sufficient taxable profit will be available against which the deductible temporary differences can be utilised. Previously, deferred tax assets were not recognised unless there was reasonable expectation of realisation.
</a:t>
          </a:r>
        </a:p>
      </xdr:txBody>
    </xdr:sp>
    <xdr:clientData/>
  </xdr:twoCellAnchor>
  <xdr:twoCellAnchor>
    <xdr:from>
      <xdr:col>2</xdr:col>
      <xdr:colOff>9525</xdr:colOff>
      <xdr:row>21</xdr:row>
      <xdr:rowOff>0</xdr:rowOff>
    </xdr:from>
    <xdr:to>
      <xdr:col>14</xdr:col>
      <xdr:colOff>0</xdr:colOff>
      <xdr:row>21</xdr:row>
      <xdr:rowOff>0</xdr:rowOff>
    </xdr:to>
    <xdr:sp>
      <xdr:nvSpPr>
        <xdr:cNvPr id="43" name="Text 70"/>
        <xdr:cNvSpPr txBox="1">
          <a:spLocks noChangeArrowheads="1"/>
        </xdr:cNvSpPr>
      </xdr:nvSpPr>
      <xdr:spPr>
        <a:xfrm>
          <a:off x="581025" y="3914775"/>
          <a:ext cx="924877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
</a:t>
          </a:r>
        </a:p>
      </xdr:txBody>
    </xdr:sp>
    <xdr:clientData/>
  </xdr:twoCellAnchor>
  <xdr:twoCellAnchor>
    <xdr:from>
      <xdr:col>1</xdr:col>
      <xdr:colOff>28575</xdr:colOff>
      <xdr:row>285</xdr:row>
      <xdr:rowOff>28575</xdr:rowOff>
    </xdr:from>
    <xdr:to>
      <xdr:col>10</xdr:col>
      <xdr:colOff>1076325</xdr:colOff>
      <xdr:row>287</xdr:row>
      <xdr:rowOff>0</xdr:rowOff>
    </xdr:to>
    <xdr:sp>
      <xdr:nvSpPr>
        <xdr:cNvPr id="44" name="Text 70"/>
        <xdr:cNvSpPr txBox="1">
          <a:spLocks noChangeArrowheads="1"/>
        </xdr:cNvSpPr>
      </xdr:nvSpPr>
      <xdr:spPr>
        <a:xfrm>
          <a:off x="342900" y="57159525"/>
          <a:ext cx="6772275" cy="35242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All of the above borrowings are denominated in Ringgit Malaysia.
</a:t>
          </a:r>
        </a:p>
      </xdr:txBody>
    </xdr:sp>
    <xdr:clientData/>
  </xdr:twoCellAnchor>
  <xdr:twoCellAnchor>
    <xdr:from>
      <xdr:col>1</xdr:col>
      <xdr:colOff>0</xdr:colOff>
      <xdr:row>300</xdr:row>
      <xdr:rowOff>0</xdr:rowOff>
    </xdr:from>
    <xdr:to>
      <xdr:col>12</xdr:col>
      <xdr:colOff>1114425</xdr:colOff>
      <xdr:row>300</xdr:row>
      <xdr:rowOff>0</xdr:rowOff>
    </xdr:to>
    <xdr:sp>
      <xdr:nvSpPr>
        <xdr:cNvPr id="45" name="Text 70"/>
        <xdr:cNvSpPr txBox="1">
          <a:spLocks noChangeArrowheads="1"/>
        </xdr:cNvSpPr>
      </xdr:nvSpPr>
      <xdr:spPr>
        <a:xfrm>
          <a:off x="314325" y="60207525"/>
          <a:ext cx="94488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Directors recommend a final dividend of 5% less tax amounting to RM8,380,483 during the current quarter.
</a:t>
          </a:r>
        </a:p>
      </xdr:txBody>
    </xdr:sp>
    <xdr:clientData/>
  </xdr:twoCellAnchor>
  <xdr:twoCellAnchor>
    <xdr:from>
      <xdr:col>0</xdr:col>
      <xdr:colOff>304800</xdr:colOff>
      <xdr:row>43</xdr:row>
      <xdr:rowOff>142875</xdr:rowOff>
    </xdr:from>
    <xdr:to>
      <xdr:col>10</xdr:col>
      <xdr:colOff>876300</xdr:colOff>
      <xdr:row>47</xdr:row>
      <xdr:rowOff>0</xdr:rowOff>
    </xdr:to>
    <xdr:sp>
      <xdr:nvSpPr>
        <xdr:cNvPr id="46" name="Rectangle 169"/>
        <xdr:cNvSpPr>
          <a:spLocks/>
        </xdr:cNvSpPr>
      </xdr:nvSpPr>
      <xdr:spPr>
        <a:xfrm>
          <a:off x="304800" y="8248650"/>
          <a:ext cx="6610350" cy="6191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There were no issuance, cancellation, repurchase, resale and repayment of debt and equity securities during the financial period ended 31 March 2008 and the date of this interim report except the followings:</a:t>
          </a:r>
        </a:p>
      </xdr:txBody>
    </xdr:sp>
    <xdr:clientData/>
  </xdr:twoCellAnchor>
  <xdr:twoCellAnchor>
    <xdr:from>
      <xdr:col>1</xdr:col>
      <xdr:colOff>57150</xdr:colOff>
      <xdr:row>84</xdr:row>
      <xdr:rowOff>0</xdr:rowOff>
    </xdr:from>
    <xdr:to>
      <xdr:col>12</xdr:col>
      <xdr:colOff>885825</xdr:colOff>
      <xdr:row>84</xdr:row>
      <xdr:rowOff>0</xdr:rowOff>
    </xdr:to>
    <xdr:sp>
      <xdr:nvSpPr>
        <xdr:cNvPr id="47" name="Rectangle 173"/>
        <xdr:cNvSpPr>
          <a:spLocks/>
        </xdr:cNvSpPr>
      </xdr:nvSpPr>
      <xdr:spPr>
        <a:xfrm>
          <a:off x="371475" y="17383125"/>
          <a:ext cx="9163050" cy="0"/>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 exceptional item is the restructuring cost and listing expenses for the Group being charged out to income statement during the current quarter.</a:t>
          </a:r>
        </a:p>
      </xdr:txBody>
    </xdr:sp>
    <xdr:clientData/>
  </xdr:twoCellAnchor>
  <xdr:twoCellAnchor>
    <xdr:from>
      <xdr:col>13</xdr:col>
      <xdr:colOff>28575</xdr:colOff>
      <xdr:row>84</xdr:row>
      <xdr:rowOff>0</xdr:rowOff>
    </xdr:from>
    <xdr:to>
      <xdr:col>14</xdr:col>
      <xdr:colOff>247650</xdr:colOff>
      <xdr:row>84</xdr:row>
      <xdr:rowOff>0</xdr:rowOff>
    </xdr:to>
    <xdr:sp>
      <xdr:nvSpPr>
        <xdr:cNvPr id="48" name="AutoShape 175"/>
        <xdr:cNvSpPr>
          <a:spLocks/>
        </xdr:cNvSpPr>
      </xdr:nvSpPr>
      <xdr:spPr>
        <a:xfrm>
          <a:off x="9791700" y="17383125"/>
          <a:ext cx="285750" cy="0"/>
        </a:xfrm>
        <a:prstGeom prst="rightBrace">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9525</xdr:colOff>
      <xdr:row>135</xdr:row>
      <xdr:rowOff>0</xdr:rowOff>
    </xdr:from>
    <xdr:to>
      <xdr:col>10</xdr:col>
      <xdr:colOff>1114425</xdr:colOff>
      <xdr:row>135</xdr:row>
      <xdr:rowOff>0</xdr:rowOff>
    </xdr:to>
    <xdr:sp>
      <xdr:nvSpPr>
        <xdr:cNvPr id="49" name="Text 70"/>
        <xdr:cNvSpPr txBox="1">
          <a:spLocks noChangeArrowheads="1"/>
        </xdr:cNvSpPr>
      </xdr:nvSpPr>
      <xdr:spPr>
        <a:xfrm>
          <a:off x="323850" y="27051000"/>
          <a:ext cx="68294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was no change in the composition of the Group during the quarter ended 30 June 2006.</a:t>
          </a:r>
        </a:p>
      </xdr:txBody>
    </xdr:sp>
    <xdr:clientData/>
  </xdr:twoCellAnchor>
  <xdr:twoCellAnchor>
    <xdr:from>
      <xdr:col>2</xdr:col>
      <xdr:colOff>38100</xdr:colOff>
      <xdr:row>102</xdr:row>
      <xdr:rowOff>0</xdr:rowOff>
    </xdr:from>
    <xdr:to>
      <xdr:col>11</xdr:col>
      <xdr:colOff>1076325</xdr:colOff>
      <xdr:row>102</xdr:row>
      <xdr:rowOff>0</xdr:rowOff>
    </xdr:to>
    <xdr:sp>
      <xdr:nvSpPr>
        <xdr:cNvPr id="50" name="TextBox 179"/>
        <xdr:cNvSpPr txBox="1">
          <a:spLocks noChangeArrowheads="1"/>
        </xdr:cNvSpPr>
      </xdr:nvSpPr>
      <xdr:spPr>
        <a:xfrm>
          <a:off x="609600" y="20764500"/>
          <a:ext cx="7620000" cy="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Proposed special issue of up to 85,000,000 new ordinary shares of RM1 each in the Company to Bumiputera investors to comply with the Bumiputera Equity Requirement by the Foreign Investment Committee. The pricing for the Special Issue Shares to Bumiputera investors will be based on the five (5) day Weighted Average Market Price of the Company's Shares prior to the price-fixing date, with a discount to be determined later. In any event, the placement price shall not be lower than RM1.00, being the par value of the Company's Shares. The price-fixing date will be determined after obtaining all relevant approvals for the Proposed Special Issue. The proceeds from the proposed special issue will be used for working capital purposes and payment of estimated proposed special issue expenses of RM1.20 million; and</a:t>
          </a:r>
        </a:p>
      </xdr:txBody>
    </xdr:sp>
    <xdr:clientData/>
  </xdr:twoCellAnchor>
  <xdr:twoCellAnchor>
    <xdr:from>
      <xdr:col>2</xdr:col>
      <xdr:colOff>38100</xdr:colOff>
      <xdr:row>102</xdr:row>
      <xdr:rowOff>0</xdr:rowOff>
    </xdr:from>
    <xdr:to>
      <xdr:col>11</xdr:col>
      <xdr:colOff>990600</xdr:colOff>
      <xdr:row>102</xdr:row>
      <xdr:rowOff>0</xdr:rowOff>
    </xdr:to>
    <xdr:sp>
      <xdr:nvSpPr>
        <xdr:cNvPr id="51" name="TextBox 180"/>
        <xdr:cNvSpPr txBox="1">
          <a:spLocks noChangeArrowheads="1"/>
        </xdr:cNvSpPr>
      </xdr:nvSpPr>
      <xdr:spPr>
        <a:xfrm>
          <a:off x="609600" y="20764500"/>
          <a:ext cx="7534275" cy="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Proposed employees’ share option scheme ("ESOS") of up to ten percent (10%) of the issued and paid-up share capital of the Company. The principal features of the Proposed ESOS are as follows:</a:t>
          </a:r>
        </a:p>
      </xdr:txBody>
    </xdr:sp>
    <xdr:clientData/>
  </xdr:twoCellAnchor>
  <xdr:twoCellAnchor>
    <xdr:from>
      <xdr:col>2</xdr:col>
      <xdr:colOff>66675</xdr:colOff>
      <xdr:row>102</xdr:row>
      <xdr:rowOff>0</xdr:rowOff>
    </xdr:from>
    <xdr:to>
      <xdr:col>11</xdr:col>
      <xdr:colOff>1104900</xdr:colOff>
      <xdr:row>102</xdr:row>
      <xdr:rowOff>0</xdr:rowOff>
    </xdr:to>
    <xdr:sp>
      <xdr:nvSpPr>
        <xdr:cNvPr id="52" name="TextBox 181"/>
        <xdr:cNvSpPr txBox="1">
          <a:spLocks noChangeArrowheads="1"/>
        </xdr:cNvSpPr>
      </xdr:nvSpPr>
      <xdr:spPr>
        <a:xfrm>
          <a:off x="638175" y="20764500"/>
          <a:ext cx="7620000" cy="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the total number of options to be offered under the Proposed ESOS shall be subject to a maximum of 10%  of the issued and paid-up share capital of the Company at any point in time;</a:t>
          </a:r>
        </a:p>
      </xdr:txBody>
    </xdr:sp>
    <xdr:clientData/>
  </xdr:twoCellAnchor>
  <xdr:twoCellAnchor>
    <xdr:from>
      <xdr:col>2</xdr:col>
      <xdr:colOff>19050</xdr:colOff>
      <xdr:row>102</xdr:row>
      <xdr:rowOff>0</xdr:rowOff>
    </xdr:from>
    <xdr:to>
      <xdr:col>11</xdr:col>
      <xdr:colOff>1066800</xdr:colOff>
      <xdr:row>102</xdr:row>
      <xdr:rowOff>0</xdr:rowOff>
    </xdr:to>
    <xdr:sp>
      <xdr:nvSpPr>
        <xdr:cNvPr id="53" name="TextBox 182"/>
        <xdr:cNvSpPr txBox="1">
          <a:spLocks noChangeArrowheads="1"/>
        </xdr:cNvSpPr>
      </xdr:nvSpPr>
      <xdr:spPr>
        <a:xfrm>
          <a:off x="590550" y="20764500"/>
          <a:ext cx="7629525" cy="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any natural person who is employed full-time by and on the payroll of any company in the YNHB and its subsidiary companies ("the Group") and who fulfils the conditions of eligibility stipulated in the Bye-Law shall be eligible to participate in the Proposed ESOS. Employees include the Directors of the Group;</a:t>
          </a:r>
        </a:p>
      </xdr:txBody>
    </xdr:sp>
    <xdr:clientData/>
  </xdr:twoCellAnchor>
  <xdr:twoCellAnchor>
    <xdr:from>
      <xdr:col>2</xdr:col>
      <xdr:colOff>19050</xdr:colOff>
      <xdr:row>102</xdr:row>
      <xdr:rowOff>0</xdr:rowOff>
    </xdr:from>
    <xdr:to>
      <xdr:col>11</xdr:col>
      <xdr:colOff>1085850</xdr:colOff>
      <xdr:row>102</xdr:row>
      <xdr:rowOff>0</xdr:rowOff>
    </xdr:to>
    <xdr:sp>
      <xdr:nvSpPr>
        <xdr:cNvPr id="54" name="TextBox 183"/>
        <xdr:cNvSpPr txBox="1">
          <a:spLocks noChangeArrowheads="1"/>
        </xdr:cNvSpPr>
      </xdr:nvSpPr>
      <xdr:spPr>
        <a:xfrm>
          <a:off x="590550" y="20764500"/>
          <a:ext cx="7648575" cy="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the subscription price for each new YNHB Share shall be based on the weighted average of the market price of YNHB Shares for five (5) Market Days preceding the date of offer with a discount of up to 10% or the par value of YNHB Share, whichever is the higher; and</a:t>
          </a:r>
        </a:p>
      </xdr:txBody>
    </xdr:sp>
    <xdr:clientData/>
  </xdr:twoCellAnchor>
  <xdr:twoCellAnchor>
    <xdr:from>
      <xdr:col>2</xdr:col>
      <xdr:colOff>28575</xdr:colOff>
      <xdr:row>102</xdr:row>
      <xdr:rowOff>0</xdr:rowOff>
    </xdr:from>
    <xdr:to>
      <xdr:col>11</xdr:col>
      <xdr:colOff>1076325</xdr:colOff>
      <xdr:row>102</xdr:row>
      <xdr:rowOff>0</xdr:rowOff>
    </xdr:to>
    <xdr:sp>
      <xdr:nvSpPr>
        <xdr:cNvPr id="55" name="TextBox 184"/>
        <xdr:cNvSpPr txBox="1">
          <a:spLocks noChangeArrowheads="1"/>
        </xdr:cNvSpPr>
      </xdr:nvSpPr>
      <xdr:spPr>
        <a:xfrm>
          <a:off x="600075" y="20764500"/>
          <a:ext cx="7629525" cy="0"/>
        </a:xfrm>
        <a:prstGeom prst="rect">
          <a:avLst/>
        </a:prstGeom>
        <a:solidFill>
          <a:srgbClr val="FFFFFF"/>
        </a:solidFill>
        <a:ln w="9525" cmpd="sng">
          <a:noFill/>
        </a:ln>
      </xdr:spPr>
      <xdr:txBody>
        <a:bodyPr vertOverflow="clip" wrap="square" anchor="just"/>
        <a:p>
          <a:pPr algn="l">
            <a:defRPr/>
          </a:pPr>
          <a:r>
            <a:rPr lang="en-US" cap="none" sz="1200" b="0" i="0" u="none" baseline="0">
              <a:latin typeface="Times New Roman"/>
              <a:ea typeface="Times New Roman"/>
              <a:cs typeface="Times New Roman"/>
            </a:rPr>
            <a:t>the Proposed ESOS shall be in force for a duration of five (5) years from its commencement and may, if the Board deems fit and upon the recommendation of the option committee, be extended for a further five (5) years.
</a:t>
          </a:r>
        </a:p>
      </xdr:txBody>
    </xdr:sp>
    <xdr:clientData/>
  </xdr:twoCellAnchor>
  <xdr:twoCellAnchor>
    <xdr:from>
      <xdr:col>1</xdr:col>
      <xdr:colOff>9525</xdr:colOff>
      <xdr:row>102</xdr:row>
      <xdr:rowOff>0</xdr:rowOff>
    </xdr:from>
    <xdr:to>
      <xdr:col>11</xdr:col>
      <xdr:colOff>1066800</xdr:colOff>
      <xdr:row>102</xdr:row>
      <xdr:rowOff>0</xdr:rowOff>
    </xdr:to>
    <xdr:sp>
      <xdr:nvSpPr>
        <xdr:cNvPr id="56" name="TextBox 185"/>
        <xdr:cNvSpPr txBox="1">
          <a:spLocks noChangeArrowheads="1"/>
        </xdr:cNvSpPr>
      </xdr:nvSpPr>
      <xdr:spPr>
        <a:xfrm>
          <a:off x="323850" y="20764500"/>
          <a:ext cx="7896225" cy="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As at the date of this report, the implementation of the above proposals is pending approvals from the relevant authorities and shareholders of the Company.</a:t>
          </a:r>
        </a:p>
      </xdr:txBody>
    </xdr:sp>
    <xdr:clientData/>
  </xdr:twoCellAnchor>
  <xdr:twoCellAnchor>
    <xdr:from>
      <xdr:col>1</xdr:col>
      <xdr:colOff>9525</xdr:colOff>
      <xdr:row>293</xdr:row>
      <xdr:rowOff>142875</xdr:rowOff>
    </xdr:from>
    <xdr:to>
      <xdr:col>10</xdr:col>
      <xdr:colOff>904875</xdr:colOff>
      <xdr:row>300</xdr:row>
      <xdr:rowOff>0</xdr:rowOff>
    </xdr:to>
    <xdr:sp>
      <xdr:nvSpPr>
        <xdr:cNvPr id="57" name="TextBox 189"/>
        <xdr:cNvSpPr txBox="1">
          <a:spLocks noChangeArrowheads="1"/>
        </xdr:cNvSpPr>
      </xdr:nvSpPr>
      <xdr:spPr>
        <a:xfrm>
          <a:off x="323850" y="59016900"/>
          <a:ext cx="6619875" cy="1190625"/>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Save as disclosed below, as at the date of this report, the Group is not engaged whether as plaintiff or defendant in any legal action, proceeding, arbitration or prosecution for any criminal offence, which has a material effect on the financial position of the Group and the Directors do not know of any proceedings pending or threatened or of any fact likely to give rise to any proceedings which might materially and adversely affect the position or business of YNH Property Bhd and its subsidiaries.</a:t>
          </a:r>
        </a:p>
      </xdr:txBody>
    </xdr:sp>
    <xdr:clientData/>
  </xdr:twoCellAnchor>
  <xdr:twoCellAnchor>
    <xdr:from>
      <xdr:col>1</xdr:col>
      <xdr:colOff>38100</xdr:colOff>
      <xdr:row>399</xdr:row>
      <xdr:rowOff>0</xdr:rowOff>
    </xdr:from>
    <xdr:to>
      <xdr:col>10</xdr:col>
      <xdr:colOff>1057275</xdr:colOff>
      <xdr:row>399</xdr:row>
      <xdr:rowOff>0</xdr:rowOff>
    </xdr:to>
    <xdr:sp>
      <xdr:nvSpPr>
        <xdr:cNvPr id="58" name="Rectangle 193"/>
        <xdr:cNvSpPr>
          <a:spLocks/>
        </xdr:cNvSpPr>
      </xdr:nvSpPr>
      <xdr:spPr>
        <a:xfrm>
          <a:off x="352425" y="79171800"/>
          <a:ext cx="6743700"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The following balance sheet comparative figures as at 31 December 2003 have been reclassified as a result of the adoption of MASB 32 as disclosed in Note 1.</a:t>
          </a:r>
        </a:p>
      </xdr:txBody>
    </xdr:sp>
    <xdr:clientData/>
  </xdr:twoCellAnchor>
  <xdr:twoCellAnchor>
    <xdr:from>
      <xdr:col>2</xdr:col>
      <xdr:colOff>19050</xdr:colOff>
      <xdr:row>21</xdr:row>
      <xdr:rowOff>0</xdr:rowOff>
    </xdr:from>
    <xdr:to>
      <xdr:col>10</xdr:col>
      <xdr:colOff>1019175</xdr:colOff>
      <xdr:row>21</xdr:row>
      <xdr:rowOff>0</xdr:rowOff>
    </xdr:to>
    <xdr:sp>
      <xdr:nvSpPr>
        <xdr:cNvPr id="59" name="Rectangle 194"/>
        <xdr:cNvSpPr>
          <a:spLocks/>
        </xdr:cNvSpPr>
      </xdr:nvSpPr>
      <xdr:spPr>
        <a:xfrm>
          <a:off x="590550" y="3914775"/>
          <a:ext cx="64674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MASB 32: Property Development Activities
Property development costs comprise all costs that are directly attributable to development activities or that can be allocated on a reasonable basis to such activities.
When the financial outcome of a development activity can be reliable estimated, property development revenue and expense are recognised in the income statement by using the stage of completion method. The stage of completion method is determined by the proportion that property development costs incurred for work performed to date bear to the estimated total property development costs.
Where the financial outcome of a development activity cannot be reliably estimated, property development revenue is recognised only to the extend of property development costs incurred that is probable will be recoverable, and property development costs on properties sold are recognised as an expense in the period in which they are incurred.
Any expected loss on development project, including cost to be incurred over the defect liability period, is recognised as an expense immediately.
Property development costs not recognised as an expense are recognised as an asset, which is measured at the lower of cost and net realisable value.
</a:t>
          </a:r>
        </a:p>
      </xdr:txBody>
    </xdr:sp>
    <xdr:clientData/>
  </xdr:twoCellAnchor>
  <xdr:twoCellAnchor>
    <xdr:from>
      <xdr:col>2</xdr:col>
      <xdr:colOff>0</xdr:colOff>
      <xdr:row>287</xdr:row>
      <xdr:rowOff>0</xdr:rowOff>
    </xdr:from>
    <xdr:to>
      <xdr:col>10</xdr:col>
      <xdr:colOff>1114425</xdr:colOff>
      <xdr:row>287</xdr:row>
      <xdr:rowOff>0</xdr:rowOff>
    </xdr:to>
    <xdr:sp>
      <xdr:nvSpPr>
        <xdr:cNvPr id="60" name="Rectangle 195"/>
        <xdr:cNvSpPr>
          <a:spLocks/>
        </xdr:cNvSpPr>
      </xdr:nvSpPr>
      <xdr:spPr>
        <a:xfrm>
          <a:off x="571500" y="57511950"/>
          <a:ext cx="6581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Corporate proposal of the Special Bumi Issue of 85,000,000 new ordinary shares of RM1 each to Bumiputra  Investors has been disclosed in Note 6 to the financial statements.</a:t>
          </a:r>
        </a:p>
      </xdr:txBody>
    </xdr:sp>
    <xdr:clientData/>
  </xdr:twoCellAnchor>
  <xdr:twoCellAnchor>
    <xdr:from>
      <xdr:col>1</xdr:col>
      <xdr:colOff>9525</xdr:colOff>
      <xdr:row>289</xdr:row>
      <xdr:rowOff>0</xdr:rowOff>
    </xdr:from>
    <xdr:to>
      <xdr:col>10</xdr:col>
      <xdr:colOff>885825</xdr:colOff>
      <xdr:row>291</xdr:row>
      <xdr:rowOff>200025</xdr:rowOff>
    </xdr:to>
    <xdr:sp>
      <xdr:nvSpPr>
        <xdr:cNvPr id="61" name="Rectangle 196"/>
        <xdr:cNvSpPr>
          <a:spLocks/>
        </xdr:cNvSpPr>
      </xdr:nvSpPr>
      <xdr:spPr>
        <a:xfrm>
          <a:off x="323850" y="57940575"/>
          <a:ext cx="6600825" cy="69532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disclosure requirements for explanatory notes for the variance of actual profit after tax and minority interest and forecast profit after tax and minority interest and for the shortfall in profit guarantee are not applicable.</a:t>
          </a:r>
        </a:p>
      </xdr:txBody>
    </xdr:sp>
    <xdr:clientData/>
  </xdr:twoCellAnchor>
  <xdr:twoCellAnchor>
    <xdr:from>
      <xdr:col>2</xdr:col>
      <xdr:colOff>9525</xdr:colOff>
      <xdr:row>21</xdr:row>
      <xdr:rowOff>0</xdr:rowOff>
    </xdr:from>
    <xdr:to>
      <xdr:col>10</xdr:col>
      <xdr:colOff>1057275</xdr:colOff>
      <xdr:row>21</xdr:row>
      <xdr:rowOff>0</xdr:rowOff>
    </xdr:to>
    <xdr:sp>
      <xdr:nvSpPr>
        <xdr:cNvPr id="62" name="Rectangle 197"/>
        <xdr:cNvSpPr>
          <a:spLocks/>
        </xdr:cNvSpPr>
      </xdr:nvSpPr>
      <xdr:spPr>
        <a:xfrm>
          <a:off x="581025" y="3914775"/>
          <a:ext cx="6515100"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MASB 32 was adopted for the first time during the financial period ended 31 March 2004 and the related accounting policies are as follows:</a:t>
          </a:r>
        </a:p>
      </xdr:txBody>
    </xdr:sp>
    <xdr:clientData/>
  </xdr:twoCellAnchor>
  <xdr:twoCellAnchor>
    <xdr:from>
      <xdr:col>2</xdr:col>
      <xdr:colOff>0</xdr:colOff>
      <xdr:row>21</xdr:row>
      <xdr:rowOff>0</xdr:rowOff>
    </xdr:from>
    <xdr:to>
      <xdr:col>10</xdr:col>
      <xdr:colOff>1028700</xdr:colOff>
      <xdr:row>21</xdr:row>
      <xdr:rowOff>0</xdr:rowOff>
    </xdr:to>
    <xdr:sp>
      <xdr:nvSpPr>
        <xdr:cNvPr id="63" name="TextBox 199"/>
        <xdr:cNvSpPr txBox="1">
          <a:spLocks noChangeArrowheads="1"/>
        </xdr:cNvSpPr>
      </xdr:nvSpPr>
      <xdr:spPr>
        <a:xfrm>
          <a:off x="571500" y="3914775"/>
          <a:ext cx="6496050" cy="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
The excess of revenue recognised in the income statement over billings to purchasers is classified as accrued billings within trade receivables and the excess of billings to purchasers over revenue recognised in the income statement is classified as progress billings within trade payables.
The adoption of MASB 32 have not given rise to any adjustments to the opening balances of retained profits as at 1 January 2004.</a:t>
          </a:r>
        </a:p>
      </xdr:txBody>
    </xdr:sp>
    <xdr:clientData/>
  </xdr:twoCellAnchor>
  <xdr:twoCellAnchor>
    <xdr:from>
      <xdr:col>2</xdr:col>
      <xdr:colOff>9525</xdr:colOff>
      <xdr:row>42</xdr:row>
      <xdr:rowOff>0</xdr:rowOff>
    </xdr:from>
    <xdr:to>
      <xdr:col>10</xdr:col>
      <xdr:colOff>1104900</xdr:colOff>
      <xdr:row>42</xdr:row>
      <xdr:rowOff>0</xdr:rowOff>
    </xdr:to>
    <xdr:sp>
      <xdr:nvSpPr>
        <xdr:cNvPr id="64" name="Text 70"/>
        <xdr:cNvSpPr txBox="1">
          <a:spLocks noChangeArrowheads="1"/>
        </xdr:cNvSpPr>
      </xdr:nvSpPr>
      <xdr:spPr>
        <a:xfrm>
          <a:off x="581025" y="7915275"/>
          <a:ext cx="65627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During the previous quarter ended 30 June 2004, the Group has sought and obtained approval from shareholders at the Extraordinary General Meeting ("EGM") to issue  new ordinary shares of RM1 each to Bumiputra investors and issue of new shares pursuant to Employees Share Option Scheme ("ESOS") . The details are mentioned in Note 6 to the interim financial statements.</a:t>
          </a:r>
        </a:p>
      </xdr:txBody>
    </xdr:sp>
    <xdr:clientData/>
  </xdr:twoCellAnchor>
  <xdr:twoCellAnchor>
    <xdr:from>
      <xdr:col>1</xdr:col>
      <xdr:colOff>9525</xdr:colOff>
      <xdr:row>84</xdr:row>
      <xdr:rowOff>0</xdr:rowOff>
    </xdr:from>
    <xdr:to>
      <xdr:col>11</xdr:col>
      <xdr:colOff>0</xdr:colOff>
      <xdr:row>84</xdr:row>
      <xdr:rowOff>0</xdr:rowOff>
    </xdr:to>
    <xdr:sp>
      <xdr:nvSpPr>
        <xdr:cNvPr id="65" name="Text 70"/>
        <xdr:cNvSpPr txBox="1">
          <a:spLocks noChangeArrowheads="1"/>
        </xdr:cNvSpPr>
      </xdr:nvSpPr>
      <xdr:spPr>
        <a:xfrm>
          <a:off x="323850" y="17383125"/>
          <a:ext cx="68294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exceptional item represents gain on disposal of landed properties from property, plant and equipment to a third party during the current financial period.
</a:t>
          </a:r>
        </a:p>
      </xdr:txBody>
    </xdr:sp>
    <xdr:clientData/>
  </xdr:twoCellAnchor>
  <xdr:twoCellAnchor>
    <xdr:from>
      <xdr:col>1</xdr:col>
      <xdr:colOff>0</xdr:colOff>
      <xdr:row>22</xdr:row>
      <xdr:rowOff>123825</xdr:rowOff>
    </xdr:from>
    <xdr:to>
      <xdr:col>10</xdr:col>
      <xdr:colOff>866775</xdr:colOff>
      <xdr:row>25</xdr:row>
      <xdr:rowOff>19050</xdr:rowOff>
    </xdr:to>
    <xdr:sp>
      <xdr:nvSpPr>
        <xdr:cNvPr id="66" name="Text 70"/>
        <xdr:cNvSpPr txBox="1">
          <a:spLocks noChangeArrowheads="1"/>
        </xdr:cNvSpPr>
      </xdr:nvSpPr>
      <xdr:spPr>
        <a:xfrm>
          <a:off x="314325" y="4229100"/>
          <a:ext cx="6591300" cy="46672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auditors' report on the financial statements for the year ended 31 December 2007 was not qualified.</a:t>
          </a:r>
        </a:p>
      </xdr:txBody>
    </xdr:sp>
    <xdr:clientData/>
  </xdr:twoCellAnchor>
  <xdr:twoCellAnchor>
    <xdr:from>
      <xdr:col>1</xdr:col>
      <xdr:colOff>38100</xdr:colOff>
      <xdr:row>273</xdr:row>
      <xdr:rowOff>142875</xdr:rowOff>
    </xdr:from>
    <xdr:to>
      <xdr:col>10</xdr:col>
      <xdr:colOff>933450</xdr:colOff>
      <xdr:row>275</xdr:row>
      <xdr:rowOff>238125</xdr:rowOff>
    </xdr:to>
    <xdr:sp>
      <xdr:nvSpPr>
        <xdr:cNvPr id="67" name="Rectangle 214"/>
        <xdr:cNvSpPr>
          <a:spLocks/>
        </xdr:cNvSpPr>
      </xdr:nvSpPr>
      <xdr:spPr>
        <a:xfrm>
          <a:off x="352425" y="54825900"/>
          <a:ext cx="6619875" cy="4762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were no sales of unquoted investments and no other sales of properties for the quarter ended 31 March 2008 except for the sales of development properties in the ordinary course of business.</a:t>
          </a:r>
        </a:p>
      </xdr:txBody>
    </xdr:sp>
    <xdr:clientData/>
  </xdr:twoCellAnchor>
  <xdr:twoCellAnchor>
    <xdr:from>
      <xdr:col>0</xdr:col>
      <xdr:colOff>276225</xdr:colOff>
      <xdr:row>148</xdr:row>
      <xdr:rowOff>85725</xdr:rowOff>
    </xdr:from>
    <xdr:to>
      <xdr:col>10</xdr:col>
      <xdr:colOff>1066800</xdr:colOff>
      <xdr:row>149</xdr:row>
      <xdr:rowOff>171450</xdr:rowOff>
    </xdr:to>
    <xdr:sp>
      <xdr:nvSpPr>
        <xdr:cNvPr id="68" name="Text 70"/>
        <xdr:cNvSpPr txBox="1">
          <a:spLocks noChangeArrowheads="1"/>
        </xdr:cNvSpPr>
      </xdr:nvSpPr>
      <xdr:spPr>
        <a:xfrm>
          <a:off x="276225" y="29498925"/>
          <a:ext cx="6829425" cy="27622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was no off balance sheet financial instruments as at the date of this report.</a:t>
          </a:r>
        </a:p>
      </xdr:txBody>
    </xdr:sp>
    <xdr:clientData/>
  </xdr:twoCellAnchor>
  <xdr:twoCellAnchor>
    <xdr:from>
      <xdr:col>1</xdr:col>
      <xdr:colOff>47625</xdr:colOff>
      <xdr:row>84</xdr:row>
      <xdr:rowOff>0</xdr:rowOff>
    </xdr:from>
    <xdr:to>
      <xdr:col>10</xdr:col>
      <xdr:colOff>1009650</xdr:colOff>
      <xdr:row>84</xdr:row>
      <xdr:rowOff>0</xdr:rowOff>
    </xdr:to>
    <xdr:sp>
      <xdr:nvSpPr>
        <xdr:cNvPr id="69" name="Rectangle 221"/>
        <xdr:cNvSpPr>
          <a:spLocks/>
        </xdr:cNvSpPr>
      </xdr:nvSpPr>
      <xdr:spPr>
        <a:xfrm>
          <a:off x="361950" y="17383125"/>
          <a:ext cx="66865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proposed ESOS shall be in force for a duration of five (5) years from its commencement date, and may, if the ESOS committee deems fit and upon recommendation of the option committee, be extended for a further five (5) years. ESOS has been granted to the employees and as at the date of this report, no ESOS has been exercise by the employees.</a:t>
          </a:r>
        </a:p>
      </xdr:txBody>
    </xdr:sp>
    <xdr:clientData/>
  </xdr:twoCellAnchor>
  <xdr:twoCellAnchor>
    <xdr:from>
      <xdr:col>1</xdr:col>
      <xdr:colOff>247650</xdr:colOff>
      <xdr:row>84</xdr:row>
      <xdr:rowOff>0</xdr:rowOff>
    </xdr:from>
    <xdr:to>
      <xdr:col>10</xdr:col>
      <xdr:colOff>981075</xdr:colOff>
      <xdr:row>84</xdr:row>
      <xdr:rowOff>0</xdr:rowOff>
    </xdr:to>
    <xdr:sp>
      <xdr:nvSpPr>
        <xdr:cNvPr id="70" name="Rectangle 225"/>
        <xdr:cNvSpPr>
          <a:spLocks/>
        </xdr:cNvSpPr>
      </xdr:nvSpPr>
      <xdr:spPr>
        <a:xfrm>
          <a:off x="561975" y="17383125"/>
          <a:ext cx="64579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During previous financial year ended 31 December 2004, shareholders' approval has been obtained at the EGM held on 10 June 2004 for the issue of Employees' Share Option Scheme ("ESOS") of up to 10% of the issued and paid-up share capital of the Company. The subscription price for each new share shall be based on the Weighted Average Market Price for five (5) market day of the Company's Shares prior to the date of offer, with a discount of up to 10% or the par value of the Company's share. The  ESOS shall be in force for a duration of five (5) years from its commencement date, and may, if the ESOS committee deems fit and upon recommendation of the option committee, be extended for a further five (5) years. As at the date of this report, no ESOS has been exercised by the employees.
</a:t>
          </a:r>
        </a:p>
      </xdr:txBody>
    </xdr:sp>
    <xdr:clientData/>
  </xdr:twoCellAnchor>
  <xdr:twoCellAnchor>
    <xdr:from>
      <xdr:col>1</xdr:col>
      <xdr:colOff>9525</xdr:colOff>
      <xdr:row>287</xdr:row>
      <xdr:rowOff>0</xdr:rowOff>
    </xdr:from>
    <xdr:to>
      <xdr:col>10</xdr:col>
      <xdr:colOff>904875</xdr:colOff>
      <xdr:row>287</xdr:row>
      <xdr:rowOff>0</xdr:rowOff>
    </xdr:to>
    <xdr:sp>
      <xdr:nvSpPr>
        <xdr:cNvPr id="71" name="Rectangle 226"/>
        <xdr:cNvSpPr>
          <a:spLocks/>
        </xdr:cNvSpPr>
      </xdr:nvSpPr>
      <xdr:spPr>
        <a:xfrm>
          <a:off x="323850" y="57511950"/>
          <a:ext cx="66198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proceeds from the issuance of 85,000,000 ordinary shares of RM1 each from the Special Bumi Issue will be used for designated development of the Group, spanning for the next two to five years after the designated project's launching. As at 31 December 2007, the Group had fully utilised the approved RM102,500,000 to finance working capital for designated project development, namely Lot 163 Suites, Medan Ipoh, Ceriaan Kiara (Lot 1889), Medan Bercham and Medan Sejahtera (Lot 10465).
</a:t>
          </a:r>
        </a:p>
      </xdr:txBody>
    </xdr:sp>
    <xdr:clientData/>
  </xdr:twoCellAnchor>
  <xdr:twoCellAnchor>
    <xdr:from>
      <xdr:col>2</xdr:col>
      <xdr:colOff>38100</xdr:colOff>
      <xdr:row>287</xdr:row>
      <xdr:rowOff>0</xdr:rowOff>
    </xdr:from>
    <xdr:to>
      <xdr:col>10</xdr:col>
      <xdr:colOff>1114425</xdr:colOff>
      <xdr:row>287</xdr:row>
      <xdr:rowOff>0</xdr:rowOff>
    </xdr:to>
    <xdr:sp>
      <xdr:nvSpPr>
        <xdr:cNvPr id="72" name="Rectangle 228"/>
        <xdr:cNvSpPr>
          <a:spLocks/>
        </xdr:cNvSpPr>
      </xdr:nvSpPr>
      <xdr:spPr>
        <a:xfrm>
          <a:off x="609600" y="57511950"/>
          <a:ext cx="6543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On 5 April 2005, the Company announced its proposal to purchase by the Company of its own shares (Proposed Share Buy Back).  The proposal has obtained shareholders' approval at the Annual General Meeting held on 10 June 2005. The terms of the Proposed Share Buy Back are as follows:
</a:t>
          </a:r>
        </a:p>
      </xdr:txBody>
    </xdr:sp>
    <xdr:clientData/>
  </xdr:twoCellAnchor>
  <xdr:twoCellAnchor>
    <xdr:from>
      <xdr:col>2</xdr:col>
      <xdr:colOff>0</xdr:colOff>
      <xdr:row>287</xdr:row>
      <xdr:rowOff>0</xdr:rowOff>
    </xdr:from>
    <xdr:to>
      <xdr:col>10</xdr:col>
      <xdr:colOff>1114425</xdr:colOff>
      <xdr:row>287</xdr:row>
      <xdr:rowOff>0</xdr:rowOff>
    </xdr:to>
    <xdr:sp>
      <xdr:nvSpPr>
        <xdr:cNvPr id="73" name="Rectangle 229"/>
        <xdr:cNvSpPr>
          <a:spLocks/>
        </xdr:cNvSpPr>
      </xdr:nvSpPr>
      <xdr:spPr>
        <a:xfrm>
          <a:off x="571500" y="57511950"/>
          <a:ext cx="6581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On 5th April 2005, the Company announced its proposal to change the Company's name from Yu Neh Huat Bhd to YNH Property Bhd. Shareholders' approval has been obtained at the Annual General Meeting held on 10 June 2005. The Certificate of Incorporation on Change of Name has been issued by Companies Commission of Malaysia on 24 June 2005 and the name of the Company has been changed to YNH Property Bhd with the effect from 24 June 2005.</a:t>
          </a:r>
        </a:p>
      </xdr:txBody>
    </xdr:sp>
    <xdr:clientData/>
  </xdr:twoCellAnchor>
  <xdr:twoCellAnchor>
    <xdr:from>
      <xdr:col>3</xdr:col>
      <xdr:colOff>38100</xdr:colOff>
      <xdr:row>287</xdr:row>
      <xdr:rowOff>0</xdr:rowOff>
    </xdr:from>
    <xdr:to>
      <xdr:col>10</xdr:col>
      <xdr:colOff>1114425</xdr:colOff>
      <xdr:row>287</xdr:row>
      <xdr:rowOff>0</xdr:rowOff>
    </xdr:to>
    <xdr:sp>
      <xdr:nvSpPr>
        <xdr:cNvPr id="74" name="Rectangle 231"/>
        <xdr:cNvSpPr>
          <a:spLocks/>
        </xdr:cNvSpPr>
      </xdr:nvSpPr>
      <xdr:spPr>
        <a:xfrm>
          <a:off x="847725" y="57511950"/>
          <a:ext cx="63055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number of shares to be purchased shall not exceed 10% of the existing issue and paid up share capital of the Company.
</a:t>
          </a:r>
        </a:p>
      </xdr:txBody>
    </xdr:sp>
    <xdr:clientData/>
  </xdr:twoCellAnchor>
  <xdr:twoCellAnchor>
    <xdr:from>
      <xdr:col>3</xdr:col>
      <xdr:colOff>47625</xdr:colOff>
      <xdr:row>287</xdr:row>
      <xdr:rowOff>0</xdr:rowOff>
    </xdr:from>
    <xdr:to>
      <xdr:col>10</xdr:col>
      <xdr:colOff>1114425</xdr:colOff>
      <xdr:row>287</xdr:row>
      <xdr:rowOff>0</xdr:rowOff>
    </xdr:to>
    <xdr:sp>
      <xdr:nvSpPr>
        <xdr:cNvPr id="75" name="Rectangle 232"/>
        <xdr:cNvSpPr>
          <a:spLocks/>
        </xdr:cNvSpPr>
      </xdr:nvSpPr>
      <xdr:spPr>
        <a:xfrm>
          <a:off x="857250" y="57511950"/>
          <a:ext cx="62960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proposed Share Buy Back will be financed through internally generated funds. The maximum funds to be allocated by the Company for the Proposed Share Buy Back will be made wholly out of retained profits and/or share premium account of the Company.
</a:t>
          </a:r>
        </a:p>
      </xdr:txBody>
    </xdr:sp>
    <xdr:clientData/>
  </xdr:twoCellAnchor>
  <xdr:twoCellAnchor>
    <xdr:from>
      <xdr:col>3</xdr:col>
      <xdr:colOff>38100</xdr:colOff>
      <xdr:row>287</xdr:row>
      <xdr:rowOff>0</xdr:rowOff>
    </xdr:from>
    <xdr:to>
      <xdr:col>10</xdr:col>
      <xdr:colOff>1114425</xdr:colOff>
      <xdr:row>287</xdr:row>
      <xdr:rowOff>0</xdr:rowOff>
    </xdr:to>
    <xdr:sp>
      <xdr:nvSpPr>
        <xdr:cNvPr id="76" name="Rectangle 233"/>
        <xdr:cNvSpPr>
          <a:spLocks/>
        </xdr:cNvSpPr>
      </xdr:nvSpPr>
      <xdr:spPr>
        <a:xfrm>
          <a:off x="847725" y="57511950"/>
          <a:ext cx="63055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All Shares to be bought back by the Company may be retained as Treasury Shares of the Company or cancelled upon purchase or a combination of both. In the event that the shares to be bought back by the Company are retained as Treasury Shares, the Company may distribute the Treasury Shares as dividend to the shareholders of YNH Property Bhd (formerly known as Yu Neh Huat Bhd) or resell the Treasury Shares on Bursa Malaysia Securities Berhad.
</a:t>
          </a:r>
        </a:p>
      </xdr:txBody>
    </xdr:sp>
    <xdr:clientData/>
  </xdr:twoCellAnchor>
  <xdr:twoCellAnchor>
    <xdr:from>
      <xdr:col>3</xdr:col>
      <xdr:colOff>47625</xdr:colOff>
      <xdr:row>287</xdr:row>
      <xdr:rowOff>0</xdr:rowOff>
    </xdr:from>
    <xdr:to>
      <xdr:col>10</xdr:col>
      <xdr:colOff>1114425</xdr:colOff>
      <xdr:row>287</xdr:row>
      <xdr:rowOff>0</xdr:rowOff>
    </xdr:to>
    <xdr:sp>
      <xdr:nvSpPr>
        <xdr:cNvPr id="77" name="Rectangle 234"/>
        <xdr:cNvSpPr>
          <a:spLocks/>
        </xdr:cNvSpPr>
      </xdr:nvSpPr>
      <xdr:spPr>
        <a:xfrm>
          <a:off x="857250" y="57511950"/>
          <a:ext cx="62960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Proposed Share Buy Back shall be executed at purchase price not exceeding 15% above the weighted average market price of the Shares for the previous five (5) Market Days immediately prior to the purchase. The Treasury Shares arising from the Proposed Share Buy Back shall be resold at a price not less that the weighted average market price of the Shares for the previous five (5) Market Days immediately prior to the resale.
</a:t>
          </a:r>
        </a:p>
      </xdr:txBody>
    </xdr:sp>
    <xdr:clientData/>
  </xdr:twoCellAnchor>
  <xdr:twoCellAnchor>
    <xdr:from>
      <xdr:col>1</xdr:col>
      <xdr:colOff>19050</xdr:colOff>
      <xdr:row>36</xdr:row>
      <xdr:rowOff>171450</xdr:rowOff>
    </xdr:from>
    <xdr:to>
      <xdr:col>10</xdr:col>
      <xdr:colOff>971550</xdr:colOff>
      <xdr:row>41</xdr:row>
      <xdr:rowOff>76200</xdr:rowOff>
    </xdr:to>
    <xdr:sp>
      <xdr:nvSpPr>
        <xdr:cNvPr id="78" name="Rectangle 235"/>
        <xdr:cNvSpPr>
          <a:spLocks/>
        </xdr:cNvSpPr>
      </xdr:nvSpPr>
      <xdr:spPr>
        <a:xfrm>
          <a:off x="333375" y="6943725"/>
          <a:ext cx="6677025" cy="8572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The Group has not submitted any financial forecast or projections to any authority body during the current quarter and prior financial year ended 31 December 2007. 
There were no changes in estimates that have had a material effect in the current quarter results.</a:t>
          </a:r>
        </a:p>
      </xdr:txBody>
    </xdr:sp>
    <xdr:clientData/>
  </xdr:twoCellAnchor>
  <xdr:twoCellAnchor>
    <xdr:from>
      <xdr:col>0</xdr:col>
      <xdr:colOff>304800</xdr:colOff>
      <xdr:row>189</xdr:row>
      <xdr:rowOff>0</xdr:rowOff>
    </xdr:from>
    <xdr:to>
      <xdr:col>10</xdr:col>
      <xdr:colOff>923925</xdr:colOff>
      <xdr:row>220</xdr:row>
      <xdr:rowOff>95250</xdr:rowOff>
    </xdr:to>
    <xdr:sp>
      <xdr:nvSpPr>
        <xdr:cNvPr id="79" name="Rectangle 238"/>
        <xdr:cNvSpPr>
          <a:spLocks/>
        </xdr:cNvSpPr>
      </xdr:nvSpPr>
      <xdr:spPr>
        <a:xfrm>
          <a:off x="304800" y="38633400"/>
          <a:ext cx="6657975" cy="60007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Other development in the near future for the Group includes Ceriaan Kiara in Mont Kiara and Menara YNH , which is located besides Shangri-la Hotel, along Jalan Sultan Ismail, Kuala Lumpur. Ceriaan Kiara development consists of 238 units of high-end condominium on the  prime land of Mont Kiara and has a gross development value of approximately RM200 million. The Company has via Kar Sin Bhd (a wholly owned subsidiary YNH Property Bhd) (“KSB”), accepted the offer by CMREF 1 Sdn Bhd to underwrite en-bloc 66 units of Ceriaan Kiara Project. (CMREF 1 is a private real estate fund which is managed by CIMB-Mapletree Management Sdn Bhd ("CIMB-Mapletree"). CIMB-Mapletree is a 60-40 joint venture between CIMB Real Estate Sdn Bhd, a wholly-owned subsidiary of CIMB Group Sdn Bhd of Malaysia ("CIMB Group") and Mapletree Capital Management Pte Ltd, a wholly-owned subsidiary of Mapletree Investments Pte Ltd ("Mapletree"). Terms and conditions of the purchase has been finalise and agreement signed on 12 December 2007.Ceriaan Kiara development has started to contribute to the Group's earnings and is expected to continue to contribute positively for the next two years. 
On January 2008, YNH Land Sdn Bhd ("YNH Land"), a wholly-owned subsidiary company of Kar Sin Bhd, which in turn is a wholly owned subsidiary of YNH Property Bhd ("YNH"), has accepted an offer from Kuwait Finance House (Malaysia) Berhad ("KFH") to purchase an en-bloc interest equal to 50% of a proposed 45 stories single iconic office tower with two wings ("Tower Block") on a premier and luxury retail platform/podium ("Retail Podium") (the Tower Block and the Retail Podium are currently referred as the "Menara YNH"). The total sales consideration is approximately RM 920 million for the purchase of the 50% interest in the Tower Block by KFH. The final conditions will be concluded in a sales and purchase agreement to be formalised by both parties.
Menara YNH, is located on one of the most exclusive addresses in Kuala Lumpur city centre, The Jalan Sultan Ismail Road, which is located in the Golden Triangle area where most prestigious 5 star hotels and upmarket office spaces are located. The commercial development sits on a 130,826 sq ft (approximately 3 acres) of land with a wide frontage of 320 feet along Jalan Sultan Ismail. The location of Menara YNH also offers easy accessibility and close proximity to efficient public transport facilities such as the Putra Light Rail Transport and the K.L Monorail station. It is also located within walking distance to all major hotels and shopping centres.
The Group has also entered into a series of joint venture for the development of a few pieces of land strategically located near Mount' Kiara, Hartamas and Kuala Lumpur town centre. These developments are at planning stage and have an estimated gross development value of RM1.2 billion and are expected to contribute to the Group's earnings commencing year 2009.
</a:t>
          </a:r>
        </a:p>
      </xdr:txBody>
    </xdr:sp>
    <xdr:clientData/>
  </xdr:twoCellAnchor>
  <xdr:twoCellAnchor>
    <xdr:from>
      <xdr:col>1</xdr:col>
      <xdr:colOff>38100</xdr:colOff>
      <xdr:row>81</xdr:row>
      <xdr:rowOff>123825</xdr:rowOff>
    </xdr:from>
    <xdr:to>
      <xdr:col>10</xdr:col>
      <xdr:colOff>904875</xdr:colOff>
      <xdr:row>84</xdr:row>
      <xdr:rowOff>0</xdr:rowOff>
    </xdr:to>
    <xdr:sp>
      <xdr:nvSpPr>
        <xdr:cNvPr id="80" name="Rectangle 240"/>
        <xdr:cNvSpPr>
          <a:spLocks/>
        </xdr:cNvSpPr>
      </xdr:nvSpPr>
      <xdr:spPr>
        <a:xfrm>
          <a:off x="352425" y="16935450"/>
          <a:ext cx="6591300" cy="447675"/>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No segment information is prepared as the Group's activities are predominantly in one industry segment and occur predominantly in Malaysia.
</a:t>
          </a:r>
        </a:p>
      </xdr:txBody>
    </xdr:sp>
    <xdr:clientData/>
  </xdr:twoCellAnchor>
  <xdr:twoCellAnchor>
    <xdr:from>
      <xdr:col>1</xdr:col>
      <xdr:colOff>247650</xdr:colOff>
      <xdr:row>287</xdr:row>
      <xdr:rowOff>0</xdr:rowOff>
    </xdr:from>
    <xdr:to>
      <xdr:col>10</xdr:col>
      <xdr:colOff>1114425</xdr:colOff>
      <xdr:row>287</xdr:row>
      <xdr:rowOff>0</xdr:rowOff>
    </xdr:to>
    <xdr:sp>
      <xdr:nvSpPr>
        <xdr:cNvPr id="81" name="Rectangle 241"/>
        <xdr:cNvSpPr>
          <a:spLocks/>
        </xdr:cNvSpPr>
      </xdr:nvSpPr>
      <xdr:spPr>
        <a:xfrm>
          <a:off x="561975" y="57511950"/>
          <a:ext cx="6591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On 2 September 2005, the Company announced to change its wholly-owned subsidiary companies' name as follows:</a:t>
          </a:r>
        </a:p>
      </xdr:txBody>
    </xdr:sp>
    <xdr:clientData/>
  </xdr:twoCellAnchor>
  <xdr:twoCellAnchor>
    <xdr:from>
      <xdr:col>2</xdr:col>
      <xdr:colOff>9525</xdr:colOff>
      <xdr:row>287</xdr:row>
      <xdr:rowOff>0</xdr:rowOff>
    </xdr:from>
    <xdr:to>
      <xdr:col>10</xdr:col>
      <xdr:colOff>1114425</xdr:colOff>
      <xdr:row>287</xdr:row>
      <xdr:rowOff>0</xdr:rowOff>
    </xdr:to>
    <xdr:sp>
      <xdr:nvSpPr>
        <xdr:cNvPr id="82" name="Rectangle 242"/>
        <xdr:cNvSpPr>
          <a:spLocks/>
        </xdr:cNvSpPr>
      </xdr:nvSpPr>
      <xdr:spPr>
        <a:xfrm>
          <a:off x="581025" y="57511950"/>
          <a:ext cx="6572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Certificates of Incorporation on Change of Name of Company issued by the Companies Commission of Malaysia were received on 6 September 2005.</a:t>
          </a:r>
        </a:p>
      </xdr:txBody>
    </xdr:sp>
    <xdr:clientData/>
  </xdr:twoCellAnchor>
  <xdr:twoCellAnchor>
    <xdr:from>
      <xdr:col>2</xdr:col>
      <xdr:colOff>38100</xdr:colOff>
      <xdr:row>341</xdr:row>
      <xdr:rowOff>0</xdr:rowOff>
    </xdr:from>
    <xdr:to>
      <xdr:col>10</xdr:col>
      <xdr:colOff>1114425</xdr:colOff>
      <xdr:row>341</xdr:row>
      <xdr:rowOff>0</xdr:rowOff>
    </xdr:to>
    <xdr:sp>
      <xdr:nvSpPr>
        <xdr:cNvPr id="83" name="Text 70"/>
        <xdr:cNvSpPr txBox="1">
          <a:spLocks noChangeArrowheads="1"/>
        </xdr:cNvSpPr>
      </xdr:nvSpPr>
      <xdr:spPr>
        <a:xfrm>
          <a:off x="609600" y="67903725"/>
          <a:ext cx="65436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Final dividend in respect of the year ended 31 December 2004 of 4% less 28% taxation on 346,688,349 ordinary shares of RM1 each amounting to RM9,984,625.45.
</a:t>
          </a:r>
        </a:p>
      </xdr:txBody>
    </xdr:sp>
    <xdr:clientData/>
  </xdr:twoCellAnchor>
  <xdr:twoCellAnchor>
    <xdr:from>
      <xdr:col>1</xdr:col>
      <xdr:colOff>9525</xdr:colOff>
      <xdr:row>399</xdr:row>
      <xdr:rowOff>0</xdr:rowOff>
    </xdr:from>
    <xdr:to>
      <xdr:col>10</xdr:col>
      <xdr:colOff>1114425</xdr:colOff>
      <xdr:row>399</xdr:row>
      <xdr:rowOff>0</xdr:rowOff>
    </xdr:to>
    <xdr:sp>
      <xdr:nvSpPr>
        <xdr:cNvPr id="84" name="Text 70"/>
        <xdr:cNvSpPr txBox="1">
          <a:spLocks noChangeArrowheads="1"/>
        </xdr:cNvSpPr>
      </xdr:nvSpPr>
      <xdr:spPr>
        <a:xfrm>
          <a:off x="323850" y="79171800"/>
          <a:ext cx="68294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Directors had , in previous financial period ended 30 September 2005, proposed that a dividend policy of at least 30% of profit after taxation be fixed for future declarations of dividend.
</a:t>
          </a:r>
        </a:p>
      </xdr:txBody>
    </xdr:sp>
    <xdr:clientData/>
  </xdr:twoCellAnchor>
  <xdr:twoCellAnchor>
    <xdr:from>
      <xdr:col>1</xdr:col>
      <xdr:colOff>38100</xdr:colOff>
      <xdr:row>135</xdr:row>
      <xdr:rowOff>0</xdr:rowOff>
    </xdr:from>
    <xdr:to>
      <xdr:col>10</xdr:col>
      <xdr:colOff>1114425</xdr:colOff>
      <xdr:row>135</xdr:row>
      <xdr:rowOff>0</xdr:rowOff>
    </xdr:to>
    <xdr:sp>
      <xdr:nvSpPr>
        <xdr:cNvPr id="85" name="Text 70"/>
        <xdr:cNvSpPr txBox="1">
          <a:spLocks noChangeArrowheads="1"/>
        </xdr:cNvSpPr>
      </xdr:nvSpPr>
      <xdr:spPr>
        <a:xfrm>
          <a:off x="352425" y="27051000"/>
          <a:ext cx="6800850"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The aggregated net assets of Benua Kukuh Sdn Bhd as at 7 November 2005 was RM22,089.05.
</a:t>
          </a:r>
        </a:p>
      </xdr:txBody>
    </xdr:sp>
    <xdr:clientData/>
  </xdr:twoCellAnchor>
  <xdr:twoCellAnchor>
    <xdr:from>
      <xdr:col>1</xdr:col>
      <xdr:colOff>9525</xdr:colOff>
      <xdr:row>128</xdr:row>
      <xdr:rowOff>19050</xdr:rowOff>
    </xdr:from>
    <xdr:to>
      <xdr:col>10</xdr:col>
      <xdr:colOff>933450</xdr:colOff>
      <xdr:row>130</xdr:row>
      <xdr:rowOff>85725</xdr:rowOff>
    </xdr:to>
    <xdr:sp>
      <xdr:nvSpPr>
        <xdr:cNvPr id="86" name="Text 70"/>
        <xdr:cNvSpPr txBox="1">
          <a:spLocks noChangeArrowheads="1"/>
        </xdr:cNvSpPr>
      </xdr:nvSpPr>
      <xdr:spPr>
        <a:xfrm>
          <a:off x="323850" y="25736550"/>
          <a:ext cx="6648450" cy="447675"/>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There was no capital commitment for the interim financial statement ended 31 March 2008 and  as at the date of this report except the following:
</a:t>
          </a:r>
        </a:p>
      </xdr:txBody>
    </xdr:sp>
    <xdr:clientData/>
  </xdr:twoCellAnchor>
  <xdr:twoCellAnchor>
    <xdr:from>
      <xdr:col>1</xdr:col>
      <xdr:colOff>38100</xdr:colOff>
      <xdr:row>49</xdr:row>
      <xdr:rowOff>76200</xdr:rowOff>
    </xdr:from>
    <xdr:to>
      <xdr:col>10</xdr:col>
      <xdr:colOff>838200</xdr:colOff>
      <xdr:row>52</xdr:row>
      <xdr:rowOff>228600</xdr:rowOff>
    </xdr:to>
    <xdr:sp>
      <xdr:nvSpPr>
        <xdr:cNvPr id="87" name="Rectangle 260"/>
        <xdr:cNvSpPr>
          <a:spLocks/>
        </xdr:cNvSpPr>
      </xdr:nvSpPr>
      <xdr:spPr>
        <a:xfrm>
          <a:off x="352425" y="9401175"/>
          <a:ext cx="6524625" cy="72390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During the financial period ended 31 March 2008, the Company issued 460,000 ordinary shares of RM1 each for cash pursuant to the Company's ESOS at exercise prices of between RM1.06 and RM2.00 per ordinary share.
</a:t>
          </a:r>
        </a:p>
      </xdr:txBody>
    </xdr:sp>
    <xdr:clientData/>
  </xdr:twoCellAnchor>
  <xdr:twoCellAnchor>
    <xdr:from>
      <xdr:col>0</xdr:col>
      <xdr:colOff>304800</xdr:colOff>
      <xdr:row>103</xdr:row>
      <xdr:rowOff>28575</xdr:rowOff>
    </xdr:from>
    <xdr:to>
      <xdr:col>10</xdr:col>
      <xdr:colOff>895350</xdr:colOff>
      <xdr:row>107</xdr:row>
      <xdr:rowOff>104775</xdr:rowOff>
    </xdr:to>
    <xdr:sp>
      <xdr:nvSpPr>
        <xdr:cNvPr id="88" name="Text 70"/>
        <xdr:cNvSpPr txBox="1">
          <a:spLocks noChangeArrowheads="1"/>
        </xdr:cNvSpPr>
      </xdr:nvSpPr>
      <xdr:spPr>
        <a:xfrm>
          <a:off x="304800" y="20983575"/>
          <a:ext cx="6629400" cy="83820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were no changes in the composition of the Group during the current quarter ended 31 March 2008 except as per mentioned in Notes 11 to the condensed financial statement where subsequent to 31 March 2008, D'Kiara Place Sdn Bhd has become a subsidiary company of Kar Sin Bhd (a wholly owned subsidiary company of YNH Property Bhd).
</a:t>
          </a:r>
        </a:p>
      </xdr:txBody>
    </xdr:sp>
    <xdr:clientData/>
  </xdr:twoCellAnchor>
  <xdr:twoCellAnchor>
    <xdr:from>
      <xdr:col>1</xdr:col>
      <xdr:colOff>57150</xdr:colOff>
      <xdr:row>135</xdr:row>
      <xdr:rowOff>0</xdr:rowOff>
    </xdr:from>
    <xdr:to>
      <xdr:col>11</xdr:col>
      <xdr:colOff>9525</xdr:colOff>
      <xdr:row>135</xdr:row>
      <xdr:rowOff>0</xdr:rowOff>
    </xdr:to>
    <xdr:sp>
      <xdr:nvSpPr>
        <xdr:cNvPr id="89" name="Text 70"/>
        <xdr:cNvSpPr txBox="1">
          <a:spLocks noChangeArrowheads="1"/>
        </xdr:cNvSpPr>
      </xdr:nvSpPr>
      <xdr:spPr>
        <a:xfrm>
          <a:off x="371475" y="27051000"/>
          <a:ext cx="67913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aggregate net assets of the subsidiary was RM  as at 30 September 2006 and RM   as at 31 December 2005. The disposal of subsidiary had the following effects on the financial results of the Group:</a:t>
          </a:r>
        </a:p>
      </xdr:txBody>
    </xdr:sp>
    <xdr:clientData/>
  </xdr:twoCellAnchor>
  <xdr:twoCellAnchor>
    <xdr:from>
      <xdr:col>0</xdr:col>
      <xdr:colOff>304800</xdr:colOff>
      <xdr:row>135</xdr:row>
      <xdr:rowOff>0</xdr:rowOff>
    </xdr:from>
    <xdr:to>
      <xdr:col>10</xdr:col>
      <xdr:colOff>895350</xdr:colOff>
      <xdr:row>135</xdr:row>
      <xdr:rowOff>0</xdr:rowOff>
    </xdr:to>
    <xdr:sp>
      <xdr:nvSpPr>
        <xdr:cNvPr id="90" name="Text 70"/>
        <xdr:cNvSpPr txBox="1">
          <a:spLocks noChangeArrowheads="1"/>
        </xdr:cNvSpPr>
      </xdr:nvSpPr>
      <xdr:spPr>
        <a:xfrm>
          <a:off x="304800" y="27051000"/>
          <a:ext cx="66294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major classes of assets and liabilities of the subsidiary as at 29 December 2006 are as follows:
</a:t>
          </a:r>
        </a:p>
      </xdr:txBody>
    </xdr:sp>
    <xdr:clientData/>
  </xdr:twoCellAnchor>
  <xdr:twoCellAnchor>
    <xdr:from>
      <xdr:col>1</xdr:col>
      <xdr:colOff>66675</xdr:colOff>
      <xdr:row>407</xdr:row>
      <xdr:rowOff>0</xdr:rowOff>
    </xdr:from>
    <xdr:to>
      <xdr:col>10</xdr:col>
      <xdr:colOff>914400</xdr:colOff>
      <xdr:row>407</xdr:row>
      <xdr:rowOff>0</xdr:rowOff>
    </xdr:to>
    <xdr:sp>
      <xdr:nvSpPr>
        <xdr:cNvPr id="91" name="Text 70"/>
        <xdr:cNvSpPr txBox="1">
          <a:spLocks noChangeArrowheads="1"/>
        </xdr:cNvSpPr>
      </xdr:nvSpPr>
      <xdr:spPr>
        <a:xfrm>
          <a:off x="381000" y="80752950"/>
          <a:ext cx="6572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Certain comparative figures has been reclassified in accordance with the adoption of FRS 2, Share Based Payment and FRS 3, Business Combination.
</a:t>
          </a:r>
        </a:p>
      </xdr:txBody>
    </xdr:sp>
    <xdr:clientData/>
  </xdr:twoCellAnchor>
  <xdr:twoCellAnchor>
    <xdr:from>
      <xdr:col>1</xdr:col>
      <xdr:colOff>114300</xdr:colOff>
      <xdr:row>409</xdr:row>
      <xdr:rowOff>133350</xdr:rowOff>
    </xdr:from>
    <xdr:to>
      <xdr:col>10</xdr:col>
      <xdr:colOff>962025</xdr:colOff>
      <xdr:row>412</xdr:row>
      <xdr:rowOff>38100</xdr:rowOff>
    </xdr:to>
    <xdr:sp>
      <xdr:nvSpPr>
        <xdr:cNvPr id="92" name="Text 70"/>
        <xdr:cNvSpPr txBox="1">
          <a:spLocks noChangeArrowheads="1"/>
        </xdr:cNvSpPr>
      </xdr:nvSpPr>
      <xdr:spPr>
        <a:xfrm>
          <a:off x="428625" y="81286350"/>
          <a:ext cx="6572250" cy="4762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interim financial statements were authorised for issue by the Board of Directors in accordance with a resolution of the Directors on 20 May 2008.
</a:t>
          </a:r>
        </a:p>
      </xdr:txBody>
    </xdr:sp>
    <xdr:clientData/>
  </xdr:twoCellAnchor>
  <xdr:twoCellAnchor>
    <xdr:from>
      <xdr:col>1</xdr:col>
      <xdr:colOff>9525</xdr:colOff>
      <xdr:row>91</xdr:row>
      <xdr:rowOff>47625</xdr:rowOff>
    </xdr:from>
    <xdr:to>
      <xdr:col>10</xdr:col>
      <xdr:colOff>914400</xdr:colOff>
      <xdr:row>94</xdr:row>
      <xdr:rowOff>104775</xdr:rowOff>
    </xdr:to>
    <xdr:sp>
      <xdr:nvSpPr>
        <xdr:cNvPr id="93" name="Text 70"/>
        <xdr:cNvSpPr txBox="1">
          <a:spLocks noChangeArrowheads="1"/>
        </xdr:cNvSpPr>
      </xdr:nvSpPr>
      <xdr:spPr>
        <a:xfrm>
          <a:off x="323850" y="18697575"/>
          <a:ext cx="6629400" cy="6286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other receivables and deposits are security deposits for various joint venture transactions amounting to RM 189,867,972 and an amount of RM 62,986,883, being part payment towards purchase of 70% stake in D'Kiara Place Sdn Bhd.
</a:t>
          </a:r>
        </a:p>
      </xdr:txBody>
    </xdr:sp>
    <xdr:clientData/>
  </xdr:twoCellAnchor>
  <xdr:twoCellAnchor>
    <xdr:from>
      <xdr:col>1</xdr:col>
      <xdr:colOff>9525</xdr:colOff>
      <xdr:row>221</xdr:row>
      <xdr:rowOff>57150</xdr:rowOff>
    </xdr:from>
    <xdr:to>
      <xdr:col>10</xdr:col>
      <xdr:colOff>1000125</xdr:colOff>
      <xdr:row>240</xdr:row>
      <xdr:rowOff>152400</xdr:rowOff>
    </xdr:to>
    <xdr:sp>
      <xdr:nvSpPr>
        <xdr:cNvPr id="94" name="Rectangle 274"/>
        <xdr:cNvSpPr>
          <a:spLocks/>
        </xdr:cNvSpPr>
      </xdr:nvSpPr>
      <xdr:spPr>
        <a:xfrm>
          <a:off x="323850" y="44786550"/>
          <a:ext cx="6715125" cy="37147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On 12 May 2008,  Kar Sin Bhd ("KSB"), a wholly owned subsidiary of the Company, has completed the acquisition of 70% stake in D'Kiara Place Sdn Bhd ("DKP"). DKP is the registered and beneficial owner of the 6 acres freehold development properties located in Mont' Kiara, Kuala Lumpur, besides McDonald outlet at Plaza Mount' Kiara and opposite One Mount' Kiara. The approved development order is for the proposed commercial development comprises:
i) 2 Blocks of 42 storey of Service Apartment (584 units), 6 storey of multi-storey car park, 4 storey of basement car park and 1 storey of basic facilities
ii) 1 Office block of 23 storey
iii) 1 block of 7 storey podium comprises 3 storey of retail centre and 4 storey of auditorium.
The Company has in the current quarter, entered into a share purchase agreement to acquire 4,230,000 ordinary shares of RM 1 each in D'Kiara Place Sdn Bhd ("DKP") representing the remaining 30% equity interest of DKP from DKLS Industries Sdn Bhd by the Company, for a total cash consideration of RM 33,895,775.83 and an indebness to DKLS by DKP amounting to RM 2,189,191.54.
</a:t>
          </a:r>
        </a:p>
      </xdr:txBody>
    </xdr:sp>
    <xdr:clientData/>
  </xdr:twoCellAnchor>
  <xdr:twoCellAnchor>
    <xdr:from>
      <xdr:col>1</xdr:col>
      <xdr:colOff>66675</xdr:colOff>
      <xdr:row>315</xdr:row>
      <xdr:rowOff>38100</xdr:rowOff>
    </xdr:from>
    <xdr:to>
      <xdr:col>10</xdr:col>
      <xdr:colOff>914400</xdr:colOff>
      <xdr:row>328</xdr:row>
      <xdr:rowOff>76200</xdr:rowOff>
    </xdr:to>
    <xdr:sp>
      <xdr:nvSpPr>
        <xdr:cNvPr id="95" name="Text 70"/>
        <xdr:cNvSpPr txBox="1">
          <a:spLocks noChangeArrowheads="1"/>
        </xdr:cNvSpPr>
      </xdr:nvSpPr>
      <xdr:spPr>
        <a:xfrm>
          <a:off x="381000" y="63103125"/>
          <a:ext cx="6572250" cy="251460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 claim for specific performance by Lau Geok Swee &amp; Co Sdn Bhd (“LGS”) against Kar Sin Bhd ("KSB"), a subsidiary company of YNH Property Bhd (formerly known as Yu Neh Huat Bhd), vide Ipoh High Court, Civil Suit No. 22-240-02, with LGS claiming for specific performance of a sale and purchase agreement dated 28 October 1995 entered into between LGS as vendor and KSB as purchaser in respect of a piece of property held under Lot No. 2, Town of Lumut for a purchase price of RM4,496,698-80. A deposit and part payment of the purchase consideration amounting to RM674,504-85 had been paid by KSB pursuant to the said agreement.
The solicitors of KSB had confirmed that a statement of defence and a counter-claim had been filed on behalf of KSB. Pursuant to the counter claim, KSB is seeking a declaration that the said agreement has been rescinded and is seeking a refund of the deposit and part payment of RM674,504-85 made by KSB to LGS. The matter has been fixed for mention on 23 June 2008.</a:t>
          </a:r>
        </a:p>
      </xdr:txBody>
    </xdr:sp>
    <xdr:clientData/>
  </xdr:twoCellAnchor>
  <xdr:twoCellAnchor>
    <xdr:from>
      <xdr:col>1</xdr:col>
      <xdr:colOff>0</xdr:colOff>
      <xdr:row>331</xdr:row>
      <xdr:rowOff>9525</xdr:rowOff>
    </xdr:from>
    <xdr:to>
      <xdr:col>10</xdr:col>
      <xdr:colOff>657225</xdr:colOff>
      <xdr:row>339</xdr:row>
      <xdr:rowOff>133350</xdr:rowOff>
    </xdr:to>
    <xdr:sp>
      <xdr:nvSpPr>
        <xdr:cNvPr id="96" name="Text 70"/>
        <xdr:cNvSpPr txBox="1">
          <a:spLocks noChangeArrowheads="1"/>
        </xdr:cNvSpPr>
      </xdr:nvSpPr>
      <xdr:spPr>
        <a:xfrm>
          <a:off x="314325" y="66122550"/>
          <a:ext cx="6381750" cy="164782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Directors recommended a final dividend of 6% for the financial year ended 31 December 2007 (2006-5% less 27% taxation), to be approved by the shareholders at the forthcoming Annual General Meeting. Based on the issued capital of 395,677,729 ordinary shares as at year end, the  dividend amounts to RM23,740,664 (6 sen per share). The actual net amount paid will depend on the issue capital on entitlement date. The interim financial statements for the current financial year do not reflect this proposed dividend. Such dividend, if approved by the shareholders, will be accounted for in shareholders' equity as an appropriation of retained profits in the financial year ending 31 December 2008.
</a:t>
          </a:r>
        </a:p>
      </xdr:txBody>
    </xdr:sp>
    <xdr:clientData/>
  </xdr:twoCellAnchor>
  <xdr:oneCellAnchor>
    <xdr:from>
      <xdr:col>1</xdr:col>
      <xdr:colOff>57150</xdr:colOff>
      <xdr:row>68</xdr:row>
      <xdr:rowOff>123825</xdr:rowOff>
    </xdr:from>
    <xdr:ext cx="6524625" cy="1847850"/>
    <xdr:sp>
      <xdr:nvSpPr>
        <xdr:cNvPr id="97" name="Rectangle 284"/>
        <xdr:cNvSpPr>
          <a:spLocks/>
        </xdr:cNvSpPr>
      </xdr:nvSpPr>
      <xdr:spPr>
        <a:xfrm>
          <a:off x="371475" y="14001750"/>
          <a:ext cx="6524625" cy="18478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During the current financial period ended 31 March 2008, the Company repurchased 9,993,000 of its issued ordinary shares from the open market at an average price of RM2.42 per share. The total consideration paid for the repurchase including transaction costs was RM24,179,897.99  and this was financed by internally generated funds. The shares repurchased are being held as treasury shares in accordance with Section 67A of the Companies Act 1965. None of the treasury shares held were resold or cancelled during the financial period ended 31 March 2008. Subsequent to the financial year end, the Company has repurchased 10,223,000 of its ordinary shares from the open market at a price range between RM2.03 to RM 2.41. The total consideration paid for the repurchasing was RM 22,274,401.
</a:t>
          </a:r>
        </a:p>
      </xdr:txBody>
    </xdr:sp>
    <xdr:clientData/>
  </xdr:oneCellAnchor>
  <xdr:twoCellAnchor>
    <xdr:from>
      <xdr:col>1</xdr:col>
      <xdr:colOff>19050</xdr:colOff>
      <xdr:row>407</xdr:row>
      <xdr:rowOff>0</xdr:rowOff>
    </xdr:from>
    <xdr:to>
      <xdr:col>10</xdr:col>
      <xdr:colOff>866775</xdr:colOff>
      <xdr:row>407</xdr:row>
      <xdr:rowOff>0</xdr:rowOff>
    </xdr:to>
    <xdr:sp>
      <xdr:nvSpPr>
        <xdr:cNvPr id="98" name="Text 70"/>
        <xdr:cNvSpPr txBox="1">
          <a:spLocks noChangeArrowheads="1"/>
        </xdr:cNvSpPr>
      </xdr:nvSpPr>
      <xdr:spPr>
        <a:xfrm>
          <a:off x="333375" y="80752950"/>
          <a:ext cx="6572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 with Directors of the Company and subsidiary companies, members of their family and companies in which they have interests:
</a:t>
          </a:r>
        </a:p>
      </xdr:txBody>
    </xdr:sp>
    <xdr:clientData/>
  </xdr:twoCellAnchor>
  <xdr:twoCellAnchor>
    <xdr:from>
      <xdr:col>1</xdr:col>
      <xdr:colOff>38100</xdr:colOff>
      <xdr:row>402</xdr:row>
      <xdr:rowOff>9525</xdr:rowOff>
    </xdr:from>
    <xdr:to>
      <xdr:col>10</xdr:col>
      <xdr:colOff>790575</xdr:colOff>
      <xdr:row>407</xdr:row>
      <xdr:rowOff>0</xdr:rowOff>
    </xdr:to>
    <xdr:sp>
      <xdr:nvSpPr>
        <xdr:cNvPr id="99" name="Text 70"/>
        <xdr:cNvSpPr txBox="1">
          <a:spLocks noChangeArrowheads="1"/>
        </xdr:cNvSpPr>
      </xdr:nvSpPr>
      <xdr:spPr>
        <a:xfrm>
          <a:off x="352425" y="79714725"/>
          <a:ext cx="6477000" cy="103822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 has on 1 October 2007, via its wholly owned subsidiary company, Kar Sin Bhd ("KSB"), entered into a Memorandum of Understanding with Frasers Hospitality Pte Ltd for the provision of consultancy and other services in relation to the property known as 163 Serviced Suites.
Formalisation of the agreement in respect of the proposal is in progress.
</a:t>
          </a:r>
        </a:p>
      </xdr:txBody>
    </xdr:sp>
    <xdr:clientData/>
  </xdr:twoCellAnchor>
  <xdr:twoCellAnchor>
    <xdr:from>
      <xdr:col>1</xdr:col>
      <xdr:colOff>0</xdr:colOff>
      <xdr:row>78</xdr:row>
      <xdr:rowOff>9525</xdr:rowOff>
    </xdr:from>
    <xdr:to>
      <xdr:col>10</xdr:col>
      <xdr:colOff>733425</xdr:colOff>
      <xdr:row>79</xdr:row>
      <xdr:rowOff>85725</xdr:rowOff>
    </xdr:to>
    <xdr:sp>
      <xdr:nvSpPr>
        <xdr:cNvPr id="100" name="Rectangle 290"/>
        <xdr:cNvSpPr>
          <a:spLocks/>
        </xdr:cNvSpPr>
      </xdr:nvSpPr>
      <xdr:spPr>
        <a:xfrm>
          <a:off x="314325" y="16268700"/>
          <a:ext cx="6457950" cy="257175"/>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No dividend was paid out during the financial period ended 31 March 2008.       
</a:t>
          </a:r>
        </a:p>
      </xdr:txBody>
    </xdr:sp>
    <xdr:clientData/>
  </xdr:twoCellAnchor>
  <xdr:twoCellAnchor>
    <xdr:from>
      <xdr:col>1</xdr:col>
      <xdr:colOff>9525</xdr:colOff>
      <xdr:row>97</xdr:row>
      <xdr:rowOff>47625</xdr:rowOff>
    </xdr:from>
    <xdr:to>
      <xdr:col>10</xdr:col>
      <xdr:colOff>914400</xdr:colOff>
      <xdr:row>101</xdr:row>
      <xdr:rowOff>180975</xdr:rowOff>
    </xdr:to>
    <xdr:sp>
      <xdr:nvSpPr>
        <xdr:cNvPr id="101" name="Text 70"/>
        <xdr:cNvSpPr txBox="1">
          <a:spLocks noChangeArrowheads="1"/>
        </xdr:cNvSpPr>
      </xdr:nvSpPr>
      <xdr:spPr>
        <a:xfrm>
          <a:off x="323850" y="19859625"/>
          <a:ext cx="6629400" cy="8953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On 12 May 2008, the Company has through its wholly owned subsidiary company, Kar Sin Bhd, completed the purchase of 70% stake in D'Kiara Place Sdn Bhd ("DKP"). Due to the completion of the acquisition, DKP becomes a subsidiary company of Kar Sin Bhd (a wholly owned subsidiary company of YNH Property Bhd).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WT\My%20Documents\Job%20related\Companies%20folder\Yu%20Neh%20Huat%20Bhd\Consolidation\2007\Dec%2007\YNH%20Property_Dec%2007_4%20(Alex%20instruc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WT\My%20Documents\Job%20related\Companies%20folder\Yu%20Neh%20Huat%20Bhd\Consolidation\2008\YNH%20Property_March%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LWT\My%20Documents\Job%20related\Companies%20folder\Yu%20Neh%20Huat%20Bhd\Interim%20Report\2007\March%2007\YNH%20Property%20Bhd_March%2007_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0"/>
      <sheetName val="KSB_BS"/>
      <sheetName val="KSB_PL"/>
      <sheetName val="KSB_CJE"/>
      <sheetName val="YNH_Balance sheet"/>
      <sheetName val="YNH_PL"/>
      <sheetName val="YNH_CJE"/>
      <sheetName val="Cashflow"/>
      <sheetName val="YNH_URPmvmt"/>
      <sheetName val="YNH_URPcomp"/>
      <sheetName val="YNH_RevSurplus"/>
      <sheetName val="KSB_Turnover"/>
      <sheetName val="YSSB_Turnover"/>
      <sheetName val="Transfer of revaluation surplus"/>
      <sheetName val="Elimination YSSB"/>
      <sheetName val="Permenent adjustment"/>
      <sheetName val="Permenent adj_F Growth"/>
      <sheetName val="Utilisation proceed"/>
      <sheetName val="MASB-JV"/>
      <sheetName val="MASB_Dev"/>
      <sheetName val="RPT listing"/>
      <sheetName val="S108"/>
      <sheetName val="YNHB Retained Profit"/>
      <sheetName val="Disclosure_KSB"/>
      <sheetName val="Notes to account"/>
      <sheetName val="LHFD"/>
      <sheetName val="Analysis BS"/>
      <sheetName val="Analysis_PL"/>
      <sheetName val="Gain on disposal"/>
      <sheetName val="CF Notes"/>
      <sheetName val="Permenent adj_Benua Kukuh"/>
      <sheetName val="Weighted average shares"/>
      <sheetName val="ESOS Dilition effect"/>
      <sheetName val="Share capital working"/>
      <sheetName val="Permenent adjustment_YNH Hardwa"/>
      <sheetName val="Revised Permenent adjustment"/>
      <sheetName val="Permenent adj YNH Eng &amp; Com_Old"/>
    </sheetNames>
    <sheetDataSet>
      <sheetData sheetId="7">
        <row r="85">
          <cell r="D85">
            <v>-238192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10"/>
      <sheetName val="KSB_BS"/>
      <sheetName val="KSB_PL"/>
      <sheetName val="KSB_CJE"/>
      <sheetName val="YNH_Balance sheet"/>
      <sheetName val="Cashflow"/>
      <sheetName val="YNH_PL"/>
      <sheetName val="YNH_CJE"/>
      <sheetName val="YNH_URPmvmt"/>
      <sheetName val="YNH_URPcomp"/>
      <sheetName val="YNH_RevSurplus"/>
      <sheetName val="KSB_Turnover"/>
      <sheetName val="YSSB_Turnover"/>
      <sheetName val="Transfer of revaluation surplus"/>
      <sheetName val="Elimination YSSB"/>
      <sheetName val="Permenent adjustment"/>
      <sheetName val="Permenent adj_F Growth"/>
      <sheetName val="Utilisation proceed"/>
      <sheetName val="MASB-JV"/>
      <sheetName val="MASB_Dev"/>
      <sheetName val="RPT listing"/>
      <sheetName val="S108"/>
      <sheetName val="YNHB Retained Profit"/>
      <sheetName val="Disclosure_KSB"/>
      <sheetName val="Notes to account"/>
      <sheetName val="LHFD"/>
      <sheetName val="Analysis BS"/>
      <sheetName val="Analysis_PL"/>
      <sheetName val="Gain on disposal"/>
      <sheetName val="CF Notes"/>
      <sheetName val="Permenent adj_Benua Kukuh"/>
      <sheetName val="Weighted average shares"/>
      <sheetName val="ESOS Dilition effect"/>
      <sheetName val="Share capital working"/>
      <sheetName val="Permenent adjustment_YNH Hardwa"/>
      <sheetName val="Revised Permenent adjustment"/>
      <sheetName val="Permenent adj YNH Eng &amp; Com_Old"/>
      <sheetName val="Notes"/>
    </sheetNames>
    <sheetDataSet>
      <sheetData sheetId="4">
        <row r="5">
          <cell r="X5">
            <v>72131858</v>
          </cell>
          <cell r="Z5">
            <v>80860621</v>
          </cell>
        </row>
        <row r="6">
          <cell r="X6">
            <v>606608</v>
          </cell>
          <cell r="Z6">
            <v>606608</v>
          </cell>
        </row>
        <row r="9">
          <cell r="X9">
            <v>211916391</v>
          </cell>
          <cell r="Z9">
            <v>224903063</v>
          </cell>
        </row>
        <row r="10">
          <cell r="X10">
            <v>7824589</v>
          </cell>
          <cell r="Z10">
            <v>7812289</v>
          </cell>
        </row>
        <row r="12">
          <cell r="X12">
            <v>17621512</v>
          </cell>
          <cell r="Z12">
            <v>17621512</v>
          </cell>
        </row>
        <row r="15">
          <cell r="X15">
            <v>152214783</v>
          </cell>
          <cell r="Z15">
            <v>165163522</v>
          </cell>
        </row>
        <row r="19">
          <cell r="X19">
            <v>23202512</v>
          </cell>
          <cell r="Z19">
            <v>7848282</v>
          </cell>
        </row>
        <row r="20">
          <cell r="X20">
            <v>23631610</v>
          </cell>
          <cell r="Z20">
            <v>29469603</v>
          </cell>
        </row>
        <row r="21">
          <cell r="X21">
            <v>110757689</v>
          </cell>
          <cell r="Z21">
            <v>114767396</v>
          </cell>
        </row>
        <row r="22">
          <cell r="X22">
            <v>263081546</v>
          </cell>
          <cell r="Z22">
            <v>249248794</v>
          </cell>
        </row>
        <row r="27">
          <cell r="X27">
            <v>44986</v>
          </cell>
          <cell r="Z27">
            <v>38839</v>
          </cell>
        </row>
        <row r="29">
          <cell r="X29">
            <v>238192</v>
          </cell>
          <cell r="Z29">
            <v>33242531</v>
          </cell>
        </row>
        <row r="31">
          <cell r="X31">
            <v>6244039</v>
          </cell>
          <cell r="Z31">
            <v>6436978</v>
          </cell>
        </row>
        <row r="34">
          <cell r="X34">
            <v>9458639</v>
          </cell>
          <cell r="Z34">
            <v>28508208</v>
          </cell>
        </row>
        <row r="35">
          <cell r="X35">
            <v>29899349</v>
          </cell>
          <cell r="Z35">
            <v>71339336</v>
          </cell>
        </row>
        <row r="36">
          <cell r="X36">
            <v>2201000</v>
          </cell>
          <cell r="Z36">
            <v>2259637</v>
          </cell>
        </row>
        <row r="44">
          <cell r="X44">
            <v>16469554</v>
          </cell>
          <cell r="Z44">
            <v>9684250</v>
          </cell>
        </row>
        <row r="45">
          <cell r="X45">
            <v>129979904</v>
          </cell>
          <cell r="Z45">
            <v>124391119</v>
          </cell>
        </row>
        <row r="53">
          <cell r="X53">
            <v>395677729</v>
          </cell>
          <cell r="Z53">
            <v>395217729</v>
          </cell>
        </row>
        <row r="54">
          <cell r="X54">
            <v>-22977376</v>
          </cell>
          <cell r="Z54">
            <v>-243708</v>
          </cell>
        </row>
        <row r="55">
          <cell r="X55">
            <v>166964836</v>
          </cell>
          <cell r="Z55">
            <v>140276015</v>
          </cell>
        </row>
        <row r="60">
          <cell r="X60">
            <v>26578054</v>
          </cell>
          <cell r="Z60">
            <v>26578054</v>
          </cell>
        </row>
        <row r="61">
          <cell r="X61">
            <v>929090</v>
          </cell>
          <cell r="Z61">
            <v>726946</v>
          </cell>
        </row>
        <row r="62">
          <cell r="X62">
            <v>101151966</v>
          </cell>
          <cell r="Z62">
            <v>101095356</v>
          </cell>
        </row>
        <row r="66">
          <cell r="X66">
            <v>19227578</v>
          </cell>
          <cell r="Z66">
            <v>21920020</v>
          </cell>
        </row>
        <row r="67">
          <cell r="X67">
            <v>13955992</v>
          </cell>
          <cell r="Z67">
            <v>16267076</v>
          </cell>
        </row>
      </sheetData>
      <sheetData sheetId="5">
        <row r="8">
          <cell r="M8">
            <v>36182669</v>
          </cell>
        </row>
        <row r="49">
          <cell r="M49">
            <v>-14219376</v>
          </cell>
        </row>
        <row r="62">
          <cell r="M62">
            <v>-38545</v>
          </cell>
        </row>
        <row r="78">
          <cell r="M78">
            <v>15471858</v>
          </cell>
        </row>
        <row r="80">
          <cell r="M80">
            <v>146945</v>
          </cell>
        </row>
        <row r="84">
          <cell r="M84">
            <v>238192</v>
          </cell>
        </row>
        <row r="87">
          <cell r="M87">
            <v>6244039</v>
          </cell>
        </row>
        <row r="88">
          <cell r="M88">
            <v>-4883157</v>
          </cell>
        </row>
      </sheetData>
      <sheetData sheetId="6">
        <row r="8">
          <cell r="X8">
            <v>88733341</v>
          </cell>
        </row>
        <row r="10">
          <cell r="X10">
            <v>-45745354</v>
          </cell>
        </row>
        <row r="14">
          <cell r="X14">
            <v>262493</v>
          </cell>
        </row>
        <row r="20">
          <cell r="X20">
            <v>-5885991</v>
          </cell>
        </row>
        <row r="24">
          <cell r="X24">
            <v>-1181820</v>
          </cell>
        </row>
        <row r="32">
          <cell r="X32">
            <v>-9493848</v>
          </cell>
        </row>
      </sheetData>
      <sheetData sheetId="31">
        <row r="58">
          <cell r="F58">
            <v>392146151.22222215</v>
          </cell>
        </row>
      </sheetData>
      <sheetData sheetId="32">
        <row r="77">
          <cell r="C77">
            <v>7112186.165423729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page"/>
      <sheetName val="Balance sheet"/>
      <sheetName val="Income statement"/>
      <sheetName val="Equity"/>
      <sheetName val="Cashflow"/>
      <sheetName val="Notes"/>
    </sheetNames>
    <sheetDataSet>
      <sheetData sheetId="2">
        <row r="12">
          <cell r="I12">
            <v>57626920</v>
          </cell>
        </row>
        <row r="14">
          <cell r="I14">
            <v>-26824700</v>
          </cell>
        </row>
        <row r="17">
          <cell r="I17">
            <v>456460</v>
          </cell>
        </row>
        <row r="19">
          <cell r="I19">
            <v>-2491339</v>
          </cell>
        </row>
        <row r="24">
          <cell r="I24">
            <v>-626447</v>
          </cell>
        </row>
        <row r="28">
          <cell r="I28">
            <v>-7282472</v>
          </cell>
        </row>
      </sheetData>
      <sheetData sheetId="4">
        <row r="30">
          <cell r="G30">
            <v>234007</v>
          </cell>
        </row>
        <row r="31">
          <cell r="G31">
            <v>-234007</v>
          </cell>
        </row>
        <row r="33">
          <cell r="G33">
            <v>19239175</v>
          </cell>
        </row>
        <row r="34">
          <cell r="G34">
            <v>-20068314</v>
          </cell>
        </row>
      </sheetData>
      <sheetData sheetId="5">
        <row r="410">
          <cell r="J410">
            <v>8488494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329"/>
  <sheetViews>
    <sheetView zoomScale="85" zoomScaleNormal="85" workbookViewId="0" topLeftCell="A1">
      <selection activeCell="H38" sqref="H38"/>
    </sheetView>
  </sheetViews>
  <sheetFormatPr defaultColWidth="9.140625" defaultRowHeight="15"/>
  <cols>
    <col min="1" max="2" width="4.7109375" style="1" customWidth="1"/>
    <col min="3" max="3" width="18.8515625" style="1" customWidth="1"/>
    <col min="4" max="4" width="7.28125" style="1" customWidth="1"/>
    <col min="5" max="5" width="3.140625" style="1" customWidth="1"/>
    <col min="6" max="6" width="7.00390625" style="1" customWidth="1"/>
    <col min="7" max="7" width="1.28515625" style="1" customWidth="1"/>
    <col min="8" max="8" width="15.00390625" style="34" customWidth="1"/>
    <col min="9" max="9" width="1.28515625" style="1" customWidth="1"/>
    <col min="10" max="10" width="15.28125" style="1" customWidth="1"/>
    <col min="11" max="11" width="1.8515625" style="1" customWidth="1"/>
    <col min="12" max="12" width="15.421875" style="1" customWidth="1"/>
    <col min="13" max="13" width="1.57421875" style="1" customWidth="1"/>
    <col min="14" max="14" width="15.8515625" style="9" customWidth="1"/>
    <col min="15" max="15" width="0.85546875" style="7" customWidth="1"/>
    <col min="16" max="16" width="16.00390625" style="1" customWidth="1"/>
    <col min="17" max="17" width="0.9921875" style="1" customWidth="1"/>
    <col min="18" max="18" width="13.140625" style="1" customWidth="1"/>
    <col min="19" max="19" width="12.57421875" style="1" customWidth="1"/>
    <col min="20" max="16384" width="9.140625" style="1" customWidth="1"/>
  </cols>
  <sheetData>
    <row r="1" ht="15.75">
      <c r="A1" s="57" t="s">
        <v>132</v>
      </c>
    </row>
    <row r="2" ht="15.75">
      <c r="A2" s="58" t="s">
        <v>0</v>
      </c>
    </row>
    <row r="4" ht="15.75">
      <c r="A4" s="58"/>
    </row>
    <row r="5" ht="15">
      <c r="A5" s="39" t="s">
        <v>37</v>
      </c>
    </row>
    <row r="6" ht="15">
      <c r="A6" s="39" t="s">
        <v>185</v>
      </c>
    </row>
    <row r="7" spans="8:13" ht="15">
      <c r="H7" s="88" t="s">
        <v>75</v>
      </c>
      <c r="I7" s="40"/>
      <c r="J7" s="31" t="s">
        <v>75</v>
      </c>
      <c r="K7" s="40"/>
      <c r="M7" s="40"/>
    </row>
    <row r="8" spans="6:13" ht="15">
      <c r="F8" s="31" t="s">
        <v>4</v>
      </c>
      <c r="H8" s="88" t="s">
        <v>183</v>
      </c>
      <c r="I8" s="12"/>
      <c r="J8" s="88" t="s">
        <v>181</v>
      </c>
      <c r="K8" s="12"/>
      <c r="M8" s="12"/>
    </row>
    <row r="9" spans="8:13" ht="15">
      <c r="H9" s="88" t="s">
        <v>1</v>
      </c>
      <c r="I9" s="12"/>
      <c r="J9" s="31" t="s">
        <v>1</v>
      </c>
      <c r="K9" s="12"/>
      <c r="M9" s="12"/>
    </row>
    <row r="10" spans="1:13" ht="15">
      <c r="A10" s="37" t="s">
        <v>31</v>
      </c>
      <c r="F10" s="31"/>
      <c r="G10" s="9"/>
      <c r="H10" s="53"/>
      <c r="I10" s="9"/>
      <c r="J10" s="41"/>
      <c r="K10" s="9"/>
      <c r="M10" s="9"/>
    </row>
    <row r="11" spans="1:13" ht="15">
      <c r="A11" s="1" t="s">
        <v>25</v>
      </c>
      <c r="F11" s="2">
        <v>9</v>
      </c>
      <c r="G11" s="9"/>
      <c r="H11" s="53">
        <f>'[2]YNH_Balance sheet'!$X$5</f>
        <v>72131858</v>
      </c>
      <c r="I11" s="9"/>
      <c r="J11" s="9">
        <f>'[2]YNH_Balance sheet'!$Z$5</f>
        <v>80860621</v>
      </c>
      <c r="K11" s="9"/>
      <c r="M11" s="9"/>
    </row>
    <row r="12" spans="1:13" ht="15">
      <c r="A12" s="1" t="s">
        <v>182</v>
      </c>
      <c r="F12" s="2"/>
      <c r="G12" s="9"/>
      <c r="H12" s="53">
        <f>'[2]YNH_Balance sheet'!$X$6</f>
        <v>606608</v>
      </c>
      <c r="I12" s="9"/>
      <c r="J12" s="9">
        <f>'[2]YNH_Balance sheet'!$Z$6</f>
        <v>606608</v>
      </c>
      <c r="K12" s="9"/>
      <c r="M12" s="9"/>
    </row>
    <row r="13" spans="1:13" ht="15">
      <c r="A13" s="1" t="s">
        <v>89</v>
      </c>
      <c r="F13" s="2"/>
      <c r="G13" s="9"/>
      <c r="H13" s="53">
        <f>'[2]YNH_Balance sheet'!$X$10</f>
        <v>7824589</v>
      </c>
      <c r="I13" s="9"/>
      <c r="J13" s="9">
        <f>'[2]YNH_Balance sheet'!$Z$10</f>
        <v>7812289</v>
      </c>
      <c r="K13" s="9"/>
      <c r="M13" s="9"/>
    </row>
    <row r="14" spans="1:13" ht="15" hidden="1">
      <c r="A14" s="1" t="s">
        <v>139</v>
      </c>
      <c r="F14" s="2"/>
      <c r="G14" s="9"/>
      <c r="H14" s="53"/>
      <c r="I14" s="9"/>
      <c r="J14" s="9"/>
      <c r="K14" s="9"/>
      <c r="M14" s="9"/>
    </row>
    <row r="15" spans="1:13" ht="15">
      <c r="A15" s="1" t="s">
        <v>84</v>
      </c>
      <c r="F15" s="2"/>
      <c r="G15" s="9"/>
      <c r="H15" s="53">
        <f>'[2]YNH_Balance sheet'!$X$12</f>
        <v>17621512</v>
      </c>
      <c r="I15" s="9"/>
      <c r="J15" s="9">
        <f>'[2]YNH_Balance sheet'!$Z$12</f>
        <v>17621512</v>
      </c>
      <c r="K15" s="9"/>
      <c r="L15" s="9"/>
      <c r="M15" s="9"/>
    </row>
    <row r="16" spans="1:13" ht="15">
      <c r="A16" s="1" t="s">
        <v>22</v>
      </c>
      <c r="F16" s="2"/>
      <c r="G16" s="9"/>
      <c r="H16" s="53">
        <f>'[2]YNH_Balance sheet'!$X$9</f>
        <v>211916391</v>
      </c>
      <c r="I16" s="9"/>
      <c r="J16" s="9">
        <f>'[2]YNH_Balance sheet'!$Z$9</f>
        <v>224903063</v>
      </c>
      <c r="K16" s="9"/>
      <c r="M16" s="9"/>
    </row>
    <row r="17" spans="1:13" ht="15">
      <c r="A17" s="39"/>
      <c r="F17" s="2"/>
      <c r="G17" s="9"/>
      <c r="H17" s="146">
        <f>SUM(H11:H16)</f>
        <v>310100958</v>
      </c>
      <c r="I17" s="89"/>
      <c r="J17" s="146">
        <f>SUM(J11:J16)</f>
        <v>331804093</v>
      </c>
      <c r="K17" s="9"/>
      <c r="M17" s="9"/>
    </row>
    <row r="18" spans="6:13" ht="15">
      <c r="F18" s="2"/>
      <c r="G18" s="9"/>
      <c r="H18" s="53"/>
      <c r="I18" s="9"/>
      <c r="J18" s="17"/>
      <c r="K18" s="9"/>
      <c r="M18" s="9"/>
    </row>
    <row r="19" spans="1:13" ht="15">
      <c r="A19" s="37" t="s">
        <v>5</v>
      </c>
      <c r="F19" s="2"/>
      <c r="G19" s="9"/>
      <c r="H19" s="89"/>
      <c r="I19" s="19"/>
      <c r="J19" s="17"/>
      <c r="K19" s="9"/>
      <c r="M19" s="9"/>
    </row>
    <row r="20" spans="1:13" ht="15">
      <c r="A20" s="1" t="s">
        <v>169</v>
      </c>
      <c r="F20" s="2"/>
      <c r="G20" s="9"/>
      <c r="H20" s="91">
        <f>'[2]YNH_Balance sheet'!$X$15</f>
        <v>152214783</v>
      </c>
      <c r="I20" s="19"/>
      <c r="J20" s="17">
        <f>'[2]YNH_Balance sheet'!$Z$15</f>
        <v>165163522</v>
      </c>
      <c r="K20" s="9"/>
      <c r="M20" s="9"/>
    </row>
    <row r="21" spans="1:10" ht="15">
      <c r="A21" s="6" t="s">
        <v>106</v>
      </c>
      <c r="F21" s="2"/>
      <c r="G21" s="9"/>
      <c r="H21" s="91">
        <f>'[2]YNH_Balance sheet'!$X$19</f>
        <v>23202512</v>
      </c>
      <c r="I21" s="7"/>
      <c r="J21" s="19">
        <f>'[2]YNH_Balance sheet'!$Z$19</f>
        <v>7848282</v>
      </c>
    </row>
    <row r="22" spans="1:13" ht="15">
      <c r="A22" s="1" t="s">
        <v>26</v>
      </c>
      <c r="F22" s="2"/>
      <c r="G22" s="9"/>
      <c r="H22" s="91">
        <f>'[2]YNH_Balance sheet'!$X$20</f>
        <v>23631610</v>
      </c>
      <c r="I22" s="19"/>
      <c r="J22" s="17">
        <f>'[2]YNH_Balance sheet'!$Z$20</f>
        <v>29469603</v>
      </c>
      <c r="K22" s="9"/>
      <c r="M22" s="9"/>
    </row>
    <row r="23" spans="1:13" ht="15">
      <c r="A23" s="1" t="s">
        <v>27</v>
      </c>
      <c r="F23" s="2"/>
      <c r="G23" s="9"/>
      <c r="H23" s="91">
        <f>'[2]YNH_Balance sheet'!$X$21</f>
        <v>110757689</v>
      </c>
      <c r="I23" s="19"/>
      <c r="J23" s="17">
        <f>'[2]YNH_Balance sheet'!$Z$21</f>
        <v>114767396</v>
      </c>
      <c r="K23" s="9"/>
      <c r="M23" s="9"/>
    </row>
    <row r="24" spans="1:13" ht="15">
      <c r="A24" s="1" t="s">
        <v>28</v>
      </c>
      <c r="F24" s="2">
        <v>10</v>
      </c>
      <c r="G24" s="9"/>
      <c r="H24" s="91">
        <f>'[2]YNH_Balance sheet'!$X$22</f>
        <v>263081546</v>
      </c>
      <c r="I24" s="19"/>
      <c r="J24" s="17">
        <f>'[2]YNH_Balance sheet'!$Z$22</f>
        <v>249248794</v>
      </c>
      <c r="K24" s="9"/>
      <c r="M24" s="9"/>
    </row>
    <row r="25" spans="1:13" ht="15">
      <c r="A25" s="1" t="s">
        <v>129</v>
      </c>
      <c r="F25" s="2"/>
      <c r="G25" s="9"/>
      <c r="H25" s="91">
        <f>'[2]YNH_Balance sheet'!$X$27</f>
        <v>44986</v>
      </c>
      <c r="I25" s="19"/>
      <c r="J25" s="17">
        <f>'[2]YNH_Balance sheet'!$Z$27</f>
        <v>38839</v>
      </c>
      <c r="K25" s="9"/>
      <c r="M25" s="9"/>
    </row>
    <row r="26" spans="1:13" ht="15">
      <c r="A26" s="5" t="s">
        <v>130</v>
      </c>
      <c r="F26" s="2"/>
      <c r="G26" s="9"/>
      <c r="H26" s="91">
        <f>'[2]YNH_Balance sheet'!$X$29</f>
        <v>238192</v>
      </c>
      <c r="I26" s="19"/>
      <c r="J26" s="17">
        <f>'[2]YNH_Balance sheet'!$Z$29</f>
        <v>33242531</v>
      </c>
      <c r="K26" s="9"/>
      <c r="M26" s="9"/>
    </row>
    <row r="27" spans="1:13" ht="15">
      <c r="A27" s="1" t="s">
        <v>6</v>
      </c>
      <c r="F27" s="2"/>
      <c r="G27" s="9"/>
      <c r="H27" s="90">
        <f>'[2]YNH_Balance sheet'!$X$31</f>
        <v>6244039</v>
      </c>
      <c r="I27" s="19"/>
      <c r="J27" s="20">
        <f>'[2]YNH_Balance sheet'!$Z$31</f>
        <v>6436978</v>
      </c>
      <c r="K27" s="9"/>
      <c r="M27" s="9"/>
    </row>
    <row r="28" spans="1:13" ht="15">
      <c r="A28" s="51"/>
      <c r="F28" s="2"/>
      <c r="G28" s="9"/>
      <c r="H28" s="91">
        <f>SUM(H20:H27)</f>
        <v>579415357</v>
      </c>
      <c r="I28" s="19"/>
      <c r="J28" s="91">
        <f>SUM(J20:J27)</f>
        <v>606215945</v>
      </c>
      <c r="K28" s="9"/>
      <c r="M28" s="9"/>
    </row>
    <row r="29" spans="6:13" ht="15">
      <c r="F29" s="2"/>
      <c r="G29" s="9"/>
      <c r="H29" s="91"/>
      <c r="I29" s="9"/>
      <c r="J29" s="17"/>
      <c r="K29" s="9"/>
      <c r="M29" s="9"/>
    </row>
    <row r="30" spans="1:13" ht="15">
      <c r="A30" s="37"/>
      <c r="F30" s="2"/>
      <c r="G30" s="9"/>
      <c r="H30" s="90"/>
      <c r="I30" s="9"/>
      <c r="J30" s="20"/>
      <c r="K30" s="9"/>
      <c r="M30" s="9"/>
    </row>
    <row r="31" spans="1:13" ht="15">
      <c r="A31" s="37" t="s">
        <v>161</v>
      </c>
      <c r="F31" s="2"/>
      <c r="G31" s="9"/>
      <c r="H31" s="147">
        <f>H28+H17</f>
        <v>889516315</v>
      </c>
      <c r="I31" s="9"/>
      <c r="J31" s="147">
        <f>J28+J17</f>
        <v>938020038</v>
      </c>
      <c r="K31" s="9"/>
      <c r="M31" s="9"/>
    </row>
    <row r="32" spans="6:13" ht="15">
      <c r="F32" s="2"/>
      <c r="G32" s="9"/>
      <c r="H32" s="91"/>
      <c r="I32" s="9"/>
      <c r="J32" s="17"/>
      <c r="K32" s="9"/>
      <c r="M32" s="9"/>
    </row>
    <row r="33" spans="1:16" ht="15">
      <c r="A33" s="37"/>
      <c r="D33" s="2"/>
      <c r="I33" s="9"/>
      <c r="J33" s="9"/>
      <c r="K33" s="9"/>
      <c r="M33" s="9"/>
      <c r="N33" s="17"/>
      <c r="O33" s="9"/>
      <c r="P33" s="17"/>
    </row>
    <row r="34" spans="1:16" ht="15">
      <c r="A34" s="37"/>
      <c r="D34" s="2"/>
      <c r="I34" s="9"/>
      <c r="J34" s="9"/>
      <c r="K34" s="9"/>
      <c r="M34" s="9"/>
      <c r="N34" s="17"/>
      <c r="O34" s="9"/>
      <c r="P34" s="17"/>
    </row>
    <row r="35" spans="1:16" ht="15">
      <c r="A35" s="37"/>
      <c r="D35" s="2"/>
      <c r="I35" s="9"/>
      <c r="J35" s="9"/>
      <c r="K35" s="9"/>
      <c r="M35" s="9"/>
      <c r="N35" s="17"/>
      <c r="O35" s="9"/>
      <c r="P35" s="17"/>
    </row>
    <row r="36" spans="1:15" ht="15">
      <c r="A36" s="39" t="s">
        <v>186</v>
      </c>
      <c r="N36" s="1"/>
      <c r="O36" s="1"/>
    </row>
    <row r="37" spans="1:15" ht="15">
      <c r="A37" s="42"/>
      <c r="N37" s="1"/>
      <c r="O37" s="1"/>
    </row>
    <row r="38" spans="8:13" ht="15">
      <c r="H38" s="88" t="s">
        <v>75</v>
      </c>
      <c r="I38" s="40"/>
      <c r="J38" s="31" t="s">
        <v>75</v>
      </c>
      <c r="K38" s="40"/>
      <c r="M38" s="40"/>
    </row>
    <row r="39" spans="6:13" ht="15">
      <c r="F39" s="31" t="s">
        <v>4</v>
      </c>
      <c r="H39" s="88" t="s">
        <v>183</v>
      </c>
      <c r="I39" s="12"/>
      <c r="J39" s="88" t="s">
        <v>181</v>
      </c>
      <c r="K39" s="12"/>
      <c r="M39" s="12"/>
    </row>
    <row r="40" spans="4:13" ht="15">
      <c r="D40" s="31"/>
      <c r="H40" s="31" t="s">
        <v>1</v>
      </c>
      <c r="I40" s="12"/>
      <c r="J40" s="31" t="s">
        <v>1</v>
      </c>
      <c r="K40" s="12"/>
      <c r="M40" s="12"/>
    </row>
    <row r="41" ht="15">
      <c r="D41" s="2"/>
    </row>
    <row r="42" ht="15">
      <c r="D42" s="2"/>
    </row>
    <row r="43" spans="1:4" ht="15">
      <c r="A43" s="37" t="s">
        <v>162</v>
      </c>
      <c r="D43" s="2"/>
    </row>
    <row r="44" spans="1:4" ht="15">
      <c r="A44" s="37"/>
      <c r="D44" s="2"/>
    </row>
    <row r="45" spans="1:4" ht="15">
      <c r="A45" s="37" t="s">
        <v>164</v>
      </c>
      <c r="D45" s="2"/>
    </row>
    <row r="46" spans="1:4" ht="15">
      <c r="A46" s="37" t="s">
        <v>163</v>
      </c>
      <c r="D46" s="32"/>
    </row>
    <row r="47" spans="1:4" ht="15">
      <c r="A47" s="37"/>
      <c r="D47" s="32"/>
    </row>
    <row r="48" spans="1:10" s="25" customFormat="1" ht="15">
      <c r="A48" s="25" t="s">
        <v>32</v>
      </c>
      <c r="D48" s="33"/>
      <c r="H48" s="92">
        <f>'[2]YNH_Balance sheet'!$X$53</f>
        <v>395677729</v>
      </c>
      <c r="J48" s="25">
        <f>'[2]YNH_Balance sheet'!$Z$53</f>
        <v>395217729</v>
      </c>
    </row>
    <row r="49" spans="1:10" s="25" customFormat="1" ht="15">
      <c r="A49" s="25" t="s">
        <v>128</v>
      </c>
      <c r="D49" s="33"/>
      <c r="H49" s="92">
        <f>'[2]YNH_Balance sheet'!$X$62</f>
        <v>101151966</v>
      </c>
      <c r="J49" s="25">
        <f>'[2]YNH_Balance sheet'!$Z$62</f>
        <v>101095356</v>
      </c>
    </row>
    <row r="50" spans="1:10" s="25" customFormat="1" ht="15">
      <c r="A50" s="25" t="s">
        <v>174</v>
      </c>
      <c r="D50" s="33"/>
      <c r="H50" s="92">
        <f>'[2]YNH_Balance sheet'!$X$54</f>
        <v>-22977376</v>
      </c>
      <c r="J50" s="25">
        <f>'[2]YNH_Balance sheet'!$Z$54</f>
        <v>-243708</v>
      </c>
    </row>
    <row r="51" spans="1:10" s="25" customFormat="1" ht="15">
      <c r="A51" s="25" t="s">
        <v>170</v>
      </c>
      <c r="D51" s="33"/>
      <c r="H51" s="92">
        <f>'[2]YNH_Balance sheet'!$X$61</f>
        <v>929090</v>
      </c>
      <c r="J51" s="25">
        <f>'[2]YNH_Balance sheet'!$Z$61</f>
        <v>726946</v>
      </c>
    </row>
    <row r="52" spans="1:10" s="25" customFormat="1" ht="15">
      <c r="A52" s="25" t="s">
        <v>33</v>
      </c>
      <c r="F52" s="33"/>
      <c r="H52" s="93">
        <f>'[2]YNH_Balance sheet'!$X$55+'[2]YNH_Balance sheet'!$X$60</f>
        <v>193542890</v>
      </c>
      <c r="J52" s="28">
        <f>'[2]YNH_Balance sheet'!$Z$55+'[2]YNH_Balance sheet'!$Z$60</f>
        <v>166854069</v>
      </c>
    </row>
    <row r="53" spans="1:10" s="25" customFormat="1" ht="15">
      <c r="A53" s="25" t="s">
        <v>165</v>
      </c>
      <c r="F53" s="33"/>
      <c r="H53" s="148">
        <f>SUM(H48:H52)</f>
        <v>668324299</v>
      </c>
      <c r="J53" s="148">
        <f>SUM(J48:J52)</f>
        <v>663650392</v>
      </c>
    </row>
    <row r="54" spans="1:8" s="25" customFormat="1" ht="15">
      <c r="A54" s="30"/>
      <c r="F54" s="33"/>
      <c r="H54" s="92"/>
    </row>
    <row r="55" spans="1:8" s="25" customFormat="1" ht="15">
      <c r="A55" s="30" t="s">
        <v>166</v>
      </c>
      <c r="F55" s="33"/>
      <c r="H55" s="92"/>
    </row>
    <row r="56" spans="1:8" s="25" customFormat="1" ht="15">
      <c r="A56" s="30"/>
      <c r="F56" s="33"/>
      <c r="H56" s="92"/>
    </row>
    <row r="57" spans="1:10" s="25" customFormat="1" ht="15">
      <c r="A57" s="25" t="s">
        <v>116</v>
      </c>
      <c r="F57" s="33"/>
      <c r="H57" s="92">
        <f>'[2]YNH_Balance sheet'!$X$66</f>
        <v>19227578</v>
      </c>
      <c r="J57" s="25">
        <f>'[2]YNH_Balance sheet'!$Z$66</f>
        <v>21920020</v>
      </c>
    </row>
    <row r="58" spans="1:19" s="25" customFormat="1" ht="15">
      <c r="A58" s="25" t="s">
        <v>34</v>
      </c>
      <c r="F58" s="2">
        <v>23</v>
      </c>
      <c r="G58" s="29"/>
      <c r="H58" s="93">
        <f>'[2]YNH_Balance sheet'!$X$67</f>
        <v>13955992</v>
      </c>
      <c r="I58" s="29"/>
      <c r="J58" s="28">
        <f>'[2]YNH_Balance sheet'!$Z$67</f>
        <v>16267076</v>
      </c>
      <c r="K58" s="29"/>
      <c r="M58" s="29"/>
      <c r="Q58" s="29"/>
      <c r="R58" s="29"/>
      <c r="S58" s="29"/>
    </row>
    <row r="59" spans="6:10" s="25" customFormat="1" ht="15">
      <c r="F59" s="33"/>
      <c r="H59" s="148">
        <f>H57+H58</f>
        <v>33183570</v>
      </c>
      <c r="J59" s="148">
        <f>J57+J58</f>
        <v>38187096</v>
      </c>
    </row>
    <row r="60" spans="6:10" s="25" customFormat="1" ht="15">
      <c r="F60" s="33"/>
      <c r="H60" s="86"/>
      <c r="J60" s="86"/>
    </row>
    <row r="61" spans="1:10" s="25" customFormat="1" ht="15">
      <c r="A61" s="37" t="s">
        <v>7</v>
      </c>
      <c r="B61" s="1"/>
      <c r="C61" s="1"/>
      <c r="D61" s="1"/>
      <c r="E61" s="1"/>
      <c r="F61" s="2"/>
      <c r="G61" s="9"/>
      <c r="H61" s="91"/>
      <c r="I61" s="19"/>
      <c r="J61" s="17"/>
    </row>
    <row r="62" spans="1:10" s="25" customFormat="1" ht="15">
      <c r="A62" s="37"/>
      <c r="B62" s="1"/>
      <c r="C62" s="1"/>
      <c r="D62" s="1"/>
      <c r="E62" s="1"/>
      <c r="F62" s="2"/>
      <c r="G62" s="9"/>
      <c r="H62" s="91"/>
      <c r="I62" s="19"/>
      <c r="J62" s="17"/>
    </row>
    <row r="63" spans="1:10" s="25" customFormat="1" ht="15">
      <c r="A63" s="1" t="s">
        <v>29</v>
      </c>
      <c r="B63" s="1"/>
      <c r="C63" s="1"/>
      <c r="D63" s="1"/>
      <c r="E63" s="1"/>
      <c r="F63" s="2"/>
      <c r="G63" s="9"/>
      <c r="H63" s="91">
        <f>'[2]YNH_Balance sheet'!$X$34</f>
        <v>9458639</v>
      </c>
      <c r="I63" s="19"/>
      <c r="J63" s="17">
        <f>'[2]YNH_Balance sheet'!$Z$34</f>
        <v>28508208</v>
      </c>
    </row>
    <row r="64" spans="1:10" s="25" customFormat="1" ht="15" hidden="1">
      <c r="A64" s="6" t="s">
        <v>140</v>
      </c>
      <c r="B64" s="1"/>
      <c r="C64" s="1"/>
      <c r="D64" s="1"/>
      <c r="E64" s="1"/>
      <c r="F64" s="2"/>
      <c r="G64" s="9"/>
      <c r="H64" s="91"/>
      <c r="I64" s="19"/>
      <c r="J64" s="17"/>
    </row>
    <row r="65" spans="1:10" s="25" customFormat="1" ht="15">
      <c r="A65" s="1" t="s">
        <v>30</v>
      </c>
      <c r="B65" s="1"/>
      <c r="C65" s="1"/>
      <c r="D65" s="1"/>
      <c r="E65" s="1"/>
      <c r="F65" s="2"/>
      <c r="G65" s="9"/>
      <c r="H65" s="91">
        <f>'[2]YNH_Balance sheet'!$X$35</f>
        <v>29899349</v>
      </c>
      <c r="I65" s="19"/>
      <c r="J65" s="17">
        <f>'[2]YNH_Balance sheet'!$Z$35</f>
        <v>71339336</v>
      </c>
    </row>
    <row r="66" spans="1:10" s="25" customFormat="1" ht="15">
      <c r="A66" s="1" t="s">
        <v>85</v>
      </c>
      <c r="B66" s="1"/>
      <c r="C66" s="1"/>
      <c r="D66" s="1"/>
      <c r="E66" s="1"/>
      <c r="F66" s="2"/>
      <c r="G66" s="9"/>
      <c r="H66" s="91">
        <f>'[2]YNH_Balance sheet'!$X$36</f>
        <v>2201000</v>
      </c>
      <c r="I66" s="19"/>
      <c r="J66" s="17">
        <f>'[2]YNH_Balance sheet'!$Z$36</f>
        <v>2259637</v>
      </c>
    </row>
    <row r="67" spans="1:10" s="25" customFormat="1" ht="15" hidden="1">
      <c r="A67" s="1" t="s">
        <v>148</v>
      </c>
      <c r="B67" s="1"/>
      <c r="C67" s="1"/>
      <c r="D67" s="1"/>
      <c r="E67" s="1"/>
      <c r="F67" s="2"/>
      <c r="G67" s="9"/>
      <c r="H67" s="91"/>
      <c r="I67" s="19"/>
      <c r="J67" s="17"/>
    </row>
    <row r="68" spans="1:10" s="25" customFormat="1" ht="15">
      <c r="A68" s="1" t="s">
        <v>35</v>
      </c>
      <c r="B68" s="1"/>
      <c r="C68" s="1"/>
      <c r="D68" s="1"/>
      <c r="E68" s="1"/>
      <c r="F68" s="2">
        <v>22</v>
      </c>
      <c r="G68" s="9"/>
      <c r="H68" s="91">
        <f>'[2]YNH_Balance sheet'!$X$45</f>
        <v>129979904</v>
      </c>
      <c r="I68" s="19"/>
      <c r="J68" s="17">
        <f>'[2]YNH_Balance sheet'!$Z$45</f>
        <v>124391119</v>
      </c>
    </row>
    <row r="69" spans="1:10" s="25" customFormat="1" ht="15">
      <c r="A69" s="1" t="s">
        <v>8</v>
      </c>
      <c r="B69" s="1"/>
      <c r="C69" s="1"/>
      <c r="D69" s="1"/>
      <c r="E69" s="1"/>
      <c r="F69" s="2"/>
      <c r="G69" s="9"/>
      <c r="H69" s="91">
        <f>'[2]YNH_Balance sheet'!$X$44</f>
        <v>16469554</v>
      </c>
      <c r="I69" s="19"/>
      <c r="J69" s="17">
        <f>'[2]YNH_Balance sheet'!$Z$44</f>
        <v>9684250</v>
      </c>
    </row>
    <row r="70" spans="1:10" s="25" customFormat="1" ht="15.75" thickBot="1">
      <c r="A70" s="34"/>
      <c r="B70" s="1"/>
      <c r="C70" s="1"/>
      <c r="D70" s="1"/>
      <c r="E70" s="1"/>
      <c r="F70" s="2"/>
      <c r="G70" s="9"/>
      <c r="H70" s="145">
        <f>SUM(H63:H69)</f>
        <v>188008446</v>
      </c>
      <c r="I70" s="19"/>
      <c r="J70" s="145">
        <f>SUM(J63:J69)</f>
        <v>236182550</v>
      </c>
    </row>
    <row r="71" spans="1:10" s="25" customFormat="1" ht="15">
      <c r="A71" s="1"/>
      <c r="B71" s="1"/>
      <c r="C71" s="1"/>
      <c r="D71" s="1"/>
      <c r="E71" s="1"/>
      <c r="F71" s="2"/>
      <c r="G71" s="9"/>
      <c r="H71" s="91"/>
      <c r="I71" s="19"/>
      <c r="J71" s="91"/>
    </row>
    <row r="72" spans="1:10" s="25" customFormat="1" ht="15.75" thickBot="1">
      <c r="A72" s="30" t="s">
        <v>167</v>
      </c>
      <c r="F72" s="33"/>
      <c r="H72" s="145">
        <f>H70+H59</f>
        <v>221192016</v>
      </c>
      <c r="I72" s="19"/>
      <c r="J72" s="145">
        <f>J70+J59</f>
        <v>274369646</v>
      </c>
    </row>
    <row r="73" spans="6:10" s="25" customFormat="1" ht="15">
      <c r="F73" s="33"/>
      <c r="H73" s="86"/>
      <c r="J73" s="86"/>
    </row>
    <row r="74" spans="1:10" s="25" customFormat="1" ht="15.75" thickBot="1">
      <c r="A74" s="30" t="s">
        <v>168</v>
      </c>
      <c r="F74" s="33"/>
      <c r="H74" s="145">
        <f>H72+H53</f>
        <v>889516315</v>
      </c>
      <c r="I74" s="19"/>
      <c r="J74" s="145">
        <f>J72+J53</f>
        <v>938020038</v>
      </c>
    </row>
    <row r="75" spans="6:10" s="25" customFormat="1" ht="15">
      <c r="F75" s="33"/>
      <c r="H75" s="86">
        <f>H74-H31</f>
        <v>0</v>
      </c>
      <c r="J75" s="86">
        <f>J74-J31</f>
        <v>0</v>
      </c>
    </row>
    <row r="76" spans="6:10" s="25" customFormat="1" ht="15">
      <c r="F76" s="33"/>
      <c r="H76" s="86"/>
      <c r="J76" s="86"/>
    </row>
    <row r="77" spans="4:11" ht="15">
      <c r="D77" s="2"/>
      <c r="H77" s="105"/>
      <c r="I77" s="61"/>
      <c r="J77" s="102"/>
      <c r="K77" s="61"/>
    </row>
    <row r="78" spans="1:16" ht="15.75" thickBot="1">
      <c r="A78" s="1" t="s">
        <v>137</v>
      </c>
      <c r="D78" s="2"/>
      <c r="H78" s="106">
        <f>(H53-H15)/H48</f>
        <v>1.6445271980420206</v>
      </c>
      <c r="I78" s="26"/>
      <c r="J78" s="106">
        <f>(J53-J15)/J48</f>
        <v>1.634615131347005</v>
      </c>
      <c r="K78" s="26"/>
      <c r="L78" s="104"/>
      <c r="M78" s="26"/>
      <c r="O78" s="1"/>
      <c r="P78" s="26"/>
    </row>
    <row r="79" spans="4:16" ht="15">
      <c r="D79" s="2"/>
      <c r="J79" s="34"/>
      <c r="N79" s="18"/>
      <c r="O79" s="3"/>
      <c r="P79" s="8"/>
    </row>
    <row r="80" spans="1:16" ht="15.75" thickBot="1">
      <c r="A80" s="1" t="s">
        <v>138</v>
      </c>
      <c r="D80" s="2"/>
      <c r="H80" s="106">
        <f>H53/H48</f>
        <v>1.6890622090079779</v>
      </c>
      <c r="J80" s="106">
        <f>J53/J48</f>
        <v>1.6792019772979365</v>
      </c>
      <c r="N80" s="18"/>
      <c r="O80" s="3"/>
      <c r="P80" s="8"/>
    </row>
    <row r="81" spans="8:16" ht="15">
      <c r="H81" s="95"/>
      <c r="L81" s="54"/>
      <c r="N81" s="18"/>
      <c r="O81" s="3"/>
      <c r="P81" s="8"/>
    </row>
    <row r="82" spans="8:16" ht="15">
      <c r="H82" s="96"/>
      <c r="N82" s="18"/>
      <c r="O82" s="3"/>
      <c r="P82" s="8"/>
    </row>
    <row r="83" spans="8:16" ht="15">
      <c r="H83" s="96"/>
      <c r="N83" s="18"/>
      <c r="O83" s="3"/>
      <c r="P83" s="8"/>
    </row>
    <row r="84" spans="8:16" ht="15">
      <c r="H84" s="96"/>
      <c r="N84" s="18"/>
      <c r="O84" s="3"/>
      <c r="P84" s="8"/>
    </row>
    <row r="85" spans="8:16" ht="15">
      <c r="H85" s="96"/>
      <c r="N85" s="18"/>
      <c r="O85" s="3"/>
      <c r="P85" s="8"/>
    </row>
    <row r="86" spans="8:16" ht="15">
      <c r="H86" s="96"/>
      <c r="N86" s="18"/>
      <c r="O86" s="3"/>
      <c r="P86" s="8"/>
    </row>
    <row r="87" spans="1:16" ht="15">
      <c r="A87" s="1" t="s">
        <v>122</v>
      </c>
      <c r="H87" s="96"/>
      <c r="N87" s="18"/>
      <c r="O87" s="3"/>
      <c r="P87" s="8"/>
    </row>
    <row r="88" spans="1:16" ht="15">
      <c r="A88" s="1" t="s">
        <v>187</v>
      </c>
      <c r="H88" s="96"/>
      <c r="N88" s="18"/>
      <c r="O88" s="3"/>
      <c r="P88" s="8"/>
    </row>
    <row r="89" spans="1:16" ht="15">
      <c r="A89" s="1" t="s">
        <v>39</v>
      </c>
      <c r="H89" s="96"/>
      <c r="N89" s="18"/>
      <c r="O89" s="3"/>
      <c r="P89" s="8"/>
    </row>
    <row r="90" spans="8:16" ht="15">
      <c r="H90" s="96"/>
      <c r="N90" s="18"/>
      <c r="O90" s="3"/>
      <c r="P90" s="8"/>
    </row>
    <row r="91" spans="8:16" ht="15">
      <c r="H91" s="96"/>
      <c r="N91" s="18"/>
      <c r="O91" s="3"/>
      <c r="P91" s="8"/>
    </row>
    <row r="92" spans="1:17" ht="15">
      <c r="A92" s="16"/>
      <c r="B92" s="7"/>
      <c r="C92" s="7"/>
      <c r="D92" s="7"/>
      <c r="E92" s="7"/>
      <c r="F92" s="7"/>
      <c r="G92" s="7"/>
      <c r="H92" s="97"/>
      <c r="I92" s="7"/>
      <c r="J92" s="7"/>
      <c r="K92" s="7"/>
      <c r="L92" s="7"/>
      <c r="M92" s="7"/>
      <c r="N92" s="19"/>
      <c r="P92" s="7"/>
      <c r="Q92" s="7"/>
    </row>
    <row r="93" spans="1:17" ht="15">
      <c r="A93" s="68"/>
      <c r="B93" s="7"/>
      <c r="C93" s="7"/>
      <c r="D93" s="7"/>
      <c r="E93" s="7"/>
      <c r="F93" s="7"/>
      <c r="G93" s="7"/>
      <c r="H93" s="97"/>
      <c r="I93" s="7"/>
      <c r="J93" s="7"/>
      <c r="K93" s="7"/>
      <c r="L93" s="7"/>
      <c r="M93" s="7"/>
      <c r="N93" s="19"/>
      <c r="P93" s="7"/>
      <c r="Q93" s="7"/>
    </row>
    <row r="94" spans="1:17" ht="15">
      <c r="A94" s="21"/>
      <c r="B94" s="7"/>
      <c r="C94" s="7"/>
      <c r="D94" s="7"/>
      <c r="E94" s="7"/>
      <c r="F94" s="7"/>
      <c r="G94" s="7"/>
      <c r="H94" s="97"/>
      <c r="I94" s="7"/>
      <c r="J94" s="7"/>
      <c r="K94" s="7"/>
      <c r="L94" s="7"/>
      <c r="M94" s="7"/>
      <c r="N94" s="19"/>
      <c r="P94" s="7"/>
      <c r="Q94" s="7"/>
    </row>
    <row r="95" spans="1:17" ht="15">
      <c r="A95" s="16"/>
      <c r="B95" s="7"/>
      <c r="C95" s="7"/>
      <c r="D95" s="7"/>
      <c r="E95" s="7"/>
      <c r="F95" s="176"/>
      <c r="G95" s="176"/>
      <c r="H95" s="176"/>
      <c r="I95" s="7"/>
      <c r="J95" s="7"/>
      <c r="K95" s="7"/>
      <c r="L95" s="175"/>
      <c r="M95" s="175"/>
      <c r="N95" s="175"/>
      <c r="P95" s="7"/>
      <c r="Q95" s="7"/>
    </row>
    <row r="96" spans="1:17" ht="15">
      <c r="A96" s="7"/>
      <c r="B96" s="7"/>
      <c r="C96" s="7"/>
      <c r="D96" s="7"/>
      <c r="E96" s="7"/>
      <c r="F96" s="12"/>
      <c r="G96" s="7"/>
      <c r="H96" s="98"/>
      <c r="I96" s="7"/>
      <c r="J96" s="7"/>
      <c r="K96" s="7"/>
      <c r="L96" s="12"/>
      <c r="M96" s="7"/>
      <c r="N96" s="12"/>
      <c r="P96" s="7"/>
      <c r="Q96" s="7"/>
    </row>
    <row r="97" spans="1:17" ht="15">
      <c r="A97" s="7"/>
      <c r="B97" s="7"/>
      <c r="C97" s="7"/>
      <c r="D97" s="12"/>
      <c r="E97" s="7"/>
      <c r="F97" s="12"/>
      <c r="G97" s="7"/>
      <c r="H97" s="98"/>
      <c r="I97" s="7"/>
      <c r="J97" s="7"/>
      <c r="K97" s="7"/>
      <c r="L97" s="12"/>
      <c r="M97" s="7"/>
      <c r="N97" s="12"/>
      <c r="P97" s="7"/>
      <c r="Q97" s="7"/>
    </row>
    <row r="98" spans="1:17" ht="15">
      <c r="A98" s="7"/>
      <c r="B98" s="7"/>
      <c r="C98" s="7"/>
      <c r="D98" s="7"/>
      <c r="E98" s="7"/>
      <c r="F98" s="29"/>
      <c r="G98" s="29"/>
      <c r="H98" s="86"/>
      <c r="I98" s="29"/>
      <c r="J98" s="29"/>
      <c r="K98" s="29"/>
      <c r="L98" s="29"/>
      <c r="M98" s="29"/>
      <c r="N98" s="29"/>
      <c r="P98" s="7"/>
      <c r="Q98" s="7"/>
    </row>
    <row r="99" spans="1:17" ht="15">
      <c r="A99" s="7"/>
      <c r="B99" s="7"/>
      <c r="C99" s="7"/>
      <c r="D99" s="10"/>
      <c r="E99" s="7"/>
      <c r="F99" s="29"/>
      <c r="G99" s="29"/>
      <c r="H99" s="86"/>
      <c r="I99" s="29"/>
      <c r="J99" s="29"/>
      <c r="K99" s="29"/>
      <c r="L99" s="29"/>
      <c r="M99" s="29"/>
      <c r="N99" s="29"/>
      <c r="P99" s="7"/>
      <c r="Q99" s="7"/>
    </row>
    <row r="100" spans="1:17" ht="15">
      <c r="A100" s="7"/>
      <c r="B100" s="7"/>
      <c r="C100" s="7"/>
      <c r="D100" s="7"/>
      <c r="E100" s="7"/>
      <c r="F100" s="29"/>
      <c r="G100" s="29"/>
      <c r="H100" s="86"/>
      <c r="I100" s="29"/>
      <c r="J100" s="29"/>
      <c r="K100" s="29"/>
      <c r="L100" s="29"/>
      <c r="M100" s="29"/>
      <c r="N100" s="29"/>
      <c r="P100" s="7"/>
      <c r="Q100" s="7"/>
    </row>
    <row r="101" spans="1:17" ht="15">
      <c r="A101" s="7"/>
      <c r="B101" s="7"/>
      <c r="C101" s="7"/>
      <c r="D101" s="7"/>
      <c r="E101" s="7"/>
      <c r="F101" s="29"/>
      <c r="G101" s="29"/>
      <c r="H101" s="86"/>
      <c r="I101" s="29"/>
      <c r="J101" s="29"/>
      <c r="K101" s="29"/>
      <c r="L101" s="29"/>
      <c r="M101" s="29"/>
      <c r="N101" s="29"/>
      <c r="P101" s="7"/>
      <c r="Q101" s="7"/>
    </row>
    <row r="102" spans="1:17" ht="15">
      <c r="A102" s="7"/>
      <c r="B102" s="7"/>
      <c r="C102" s="7"/>
      <c r="D102" s="7"/>
      <c r="E102" s="7"/>
      <c r="F102" s="29"/>
      <c r="G102" s="29"/>
      <c r="H102" s="86"/>
      <c r="I102" s="29"/>
      <c r="J102" s="29"/>
      <c r="K102" s="29"/>
      <c r="L102" s="29"/>
      <c r="M102" s="29"/>
      <c r="N102" s="29"/>
      <c r="P102" s="7"/>
      <c r="Q102" s="7"/>
    </row>
    <row r="103" spans="1:17" ht="15">
      <c r="A103" s="7"/>
      <c r="B103" s="7"/>
      <c r="C103" s="7"/>
      <c r="D103" s="7"/>
      <c r="E103" s="7"/>
      <c r="F103" s="29"/>
      <c r="G103" s="29"/>
      <c r="H103" s="86"/>
      <c r="I103" s="29"/>
      <c r="J103" s="29"/>
      <c r="K103" s="29"/>
      <c r="L103" s="67"/>
      <c r="M103" s="29"/>
      <c r="N103" s="67"/>
      <c r="P103" s="7"/>
      <c r="Q103" s="7"/>
    </row>
    <row r="104" spans="1:17" ht="15">
      <c r="A104" s="7"/>
      <c r="B104" s="7"/>
      <c r="C104" s="7"/>
      <c r="D104" s="7"/>
      <c r="E104" s="7"/>
      <c r="F104" s="29"/>
      <c r="G104" s="29"/>
      <c r="H104" s="86"/>
      <c r="I104" s="29"/>
      <c r="J104" s="29"/>
      <c r="K104" s="29"/>
      <c r="L104" s="29"/>
      <c r="M104" s="29"/>
      <c r="N104" s="29"/>
      <c r="P104" s="7"/>
      <c r="Q104" s="7"/>
    </row>
    <row r="105" spans="1:17" ht="15">
      <c r="A105" s="7"/>
      <c r="B105" s="7"/>
      <c r="C105" s="7"/>
      <c r="D105" s="7"/>
      <c r="E105" s="7"/>
      <c r="F105" s="29"/>
      <c r="G105" s="29"/>
      <c r="H105" s="86"/>
      <c r="I105" s="29"/>
      <c r="J105" s="29"/>
      <c r="K105" s="29"/>
      <c r="L105" s="29"/>
      <c r="M105" s="29"/>
      <c r="N105" s="29"/>
      <c r="P105" s="7"/>
      <c r="Q105" s="7"/>
    </row>
    <row r="106" spans="1:17" ht="15">
      <c r="A106" s="7"/>
      <c r="B106" s="7"/>
      <c r="C106" s="7"/>
      <c r="D106" s="7"/>
      <c r="E106" s="7"/>
      <c r="F106" s="29"/>
      <c r="G106" s="29"/>
      <c r="H106" s="86"/>
      <c r="I106" s="29"/>
      <c r="J106" s="29"/>
      <c r="K106" s="29"/>
      <c r="L106" s="29"/>
      <c r="M106" s="29"/>
      <c r="N106" s="29"/>
      <c r="P106" s="7"/>
      <c r="Q106" s="7"/>
    </row>
    <row r="107" spans="1:17" ht="15">
      <c r="A107" s="7"/>
      <c r="B107" s="7"/>
      <c r="C107" s="7"/>
      <c r="D107" s="7"/>
      <c r="E107" s="7"/>
      <c r="F107" s="29"/>
      <c r="G107" s="29"/>
      <c r="H107" s="86"/>
      <c r="I107" s="29"/>
      <c r="J107" s="29"/>
      <c r="K107" s="29"/>
      <c r="L107" s="29"/>
      <c r="M107" s="29"/>
      <c r="N107" s="29"/>
      <c r="P107" s="7"/>
      <c r="Q107" s="7"/>
    </row>
    <row r="108" spans="1:17" ht="15">
      <c r="A108" s="7"/>
      <c r="B108" s="7"/>
      <c r="C108" s="7"/>
      <c r="D108" s="7"/>
      <c r="E108" s="7"/>
      <c r="F108" s="29"/>
      <c r="G108" s="29"/>
      <c r="H108" s="86"/>
      <c r="I108" s="29"/>
      <c r="J108" s="29"/>
      <c r="K108" s="29"/>
      <c r="L108" s="29"/>
      <c r="M108" s="29"/>
      <c r="N108" s="29"/>
      <c r="P108" s="7"/>
      <c r="Q108" s="7"/>
    </row>
    <row r="109" spans="1:17" ht="15">
      <c r="A109" s="7"/>
      <c r="B109" s="7"/>
      <c r="C109" s="7"/>
      <c r="D109" s="7"/>
      <c r="E109" s="7"/>
      <c r="F109" s="29"/>
      <c r="G109" s="29"/>
      <c r="H109" s="86"/>
      <c r="I109" s="29"/>
      <c r="J109" s="29"/>
      <c r="K109" s="29"/>
      <c r="L109" s="29"/>
      <c r="M109" s="29"/>
      <c r="N109" s="29"/>
      <c r="P109" s="7"/>
      <c r="Q109" s="7"/>
    </row>
    <row r="110" spans="1:17" ht="15">
      <c r="A110" s="7"/>
      <c r="B110" s="7"/>
      <c r="C110" s="7"/>
      <c r="D110" s="7"/>
      <c r="E110" s="7"/>
      <c r="F110" s="29"/>
      <c r="G110" s="29"/>
      <c r="H110" s="86"/>
      <c r="I110" s="29"/>
      <c r="J110" s="29"/>
      <c r="K110" s="29"/>
      <c r="L110" s="29"/>
      <c r="M110" s="29"/>
      <c r="N110" s="29"/>
      <c r="P110" s="7"/>
      <c r="Q110" s="7"/>
    </row>
    <row r="111" spans="1:17" ht="15">
      <c r="A111" s="7"/>
      <c r="B111" s="7"/>
      <c r="C111" s="7"/>
      <c r="D111" s="7"/>
      <c r="E111" s="7"/>
      <c r="F111" s="29"/>
      <c r="G111" s="29"/>
      <c r="H111" s="86"/>
      <c r="I111" s="29"/>
      <c r="J111" s="29"/>
      <c r="K111" s="29"/>
      <c r="L111" s="29"/>
      <c r="M111" s="29"/>
      <c r="N111" s="29"/>
      <c r="P111" s="7"/>
      <c r="Q111" s="7"/>
    </row>
    <row r="112" spans="1:17" ht="15">
      <c r="A112" s="7"/>
      <c r="B112" s="7"/>
      <c r="C112" s="7"/>
      <c r="D112" s="7"/>
      <c r="E112" s="7"/>
      <c r="F112" s="29"/>
      <c r="G112" s="29"/>
      <c r="H112" s="86"/>
      <c r="I112" s="29"/>
      <c r="J112" s="29"/>
      <c r="K112" s="29"/>
      <c r="L112" s="29"/>
      <c r="M112" s="29"/>
      <c r="N112" s="29"/>
      <c r="P112" s="7"/>
      <c r="Q112" s="7"/>
    </row>
    <row r="113" spans="1:17" ht="15">
      <c r="A113" s="7"/>
      <c r="B113" s="7"/>
      <c r="C113" s="7"/>
      <c r="D113" s="7"/>
      <c r="E113" s="7"/>
      <c r="F113" s="29"/>
      <c r="G113" s="29"/>
      <c r="H113" s="86"/>
      <c r="I113" s="29"/>
      <c r="J113" s="29"/>
      <c r="K113" s="29"/>
      <c r="L113" s="29"/>
      <c r="M113" s="29"/>
      <c r="N113" s="29"/>
      <c r="P113" s="7"/>
      <c r="Q113" s="7"/>
    </row>
    <row r="114" spans="1:17" ht="15">
      <c r="A114" s="7"/>
      <c r="B114" s="7"/>
      <c r="C114" s="7"/>
      <c r="D114" s="7"/>
      <c r="E114" s="7"/>
      <c r="F114" s="29"/>
      <c r="G114" s="29"/>
      <c r="H114" s="86"/>
      <c r="I114" s="29"/>
      <c r="J114" s="29"/>
      <c r="K114" s="29"/>
      <c r="L114" s="29"/>
      <c r="M114" s="29"/>
      <c r="N114" s="29"/>
      <c r="P114" s="7"/>
      <c r="Q114" s="7"/>
    </row>
    <row r="115" spans="1:17" ht="15">
      <c r="A115" s="7"/>
      <c r="B115" s="7"/>
      <c r="C115" s="7"/>
      <c r="D115" s="7"/>
      <c r="E115" s="7"/>
      <c r="F115" s="29"/>
      <c r="G115" s="29"/>
      <c r="H115" s="86"/>
      <c r="I115" s="29"/>
      <c r="J115" s="29"/>
      <c r="K115" s="29"/>
      <c r="L115" s="29"/>
      <c r="M115" s="29"/>
      <c r="N115" s="29"/>
      <c r="P115" s="7"/>
      <c r="Q115" s="7"/>
    </row>
    <row r="116" spans="1:17" ht="15">
      <c r="A116" s="7"/>
      <c r="B116" s="7"/>
      <c r="C116" s="7"/>
      <c r="D116" s="7"/>
      <c r="E116" s="7"/>
      <c r="F116" s="29"/>
      <c r="G116" s="29"/>
      <c r="H116" s="86"/>
      <c r="I116" s="29"/>
      <c r="J116" s="29"/>
      <c r="K116" s="29"/>
      <c r="L116" s="29"/>
      <c r="M116" s="29"/>
      <c r="N116" s="29"/>
      <c r="P116" s="7"/>
      <c r="Q116" s="7"/>
    </row>
    <row r="117" spans="1:17" ht="15">
      <c r="A117" s="7"/>
      <c r="B117" s="7"/>
      <c r="C117" s="7"/>
      <c r="D117" s="7"/>
      <c r="E117" s="7"/>
      <c r="F117" s="29"/>
      <c r="G117" s="29"/>
      <c r="H117" s="86"/>
      <c r="I117" s="29"/>
      <c r="J117" s="29"/>
      <c r="K117" s="29"/>
      <c r="L117" s="29"/>
      <c r="M117" s="29"/>
      <c r="N117" s="29"/>
      <c r="P117" s="7"/>
      <c r="Q117" s="7"/>
    </row>
    <row r="118" spans="1:17" ht="15">
      <c r="A118" s="7"/>
      <c r="B118" s="7"/>
      <c r="C118" s="7"/>
      <c r="D118" s="7"/>
      <c r="E118" s="7"/>
      <c r="F118" s="29"/>
      <c r="G118" s="29"/>
      <c r="H118" s="86"/>
      <c r="I118" s="29"/>
      <c r="J118" s="29"/>
      <c r="K118" s="29"/>
      <c r="L118" s="29"/>
      <c r="M118" s="29"/>
      <c r="N118" s="29"/>
      <c r="P118" s="7"/>
      <c r="Q118" s="7"/>
    </row>
    <row r="119" spans="1:17" ht="15">
      <c r="A119" s="7"/>
      <c r="B119" s="7"/>
      <c r="C119" s="7"/>
      <c r="D119" s="7"/>
      <c r="E119" s="7"/>
      <c r="F119" s="29"/>
      <c r="G119" s="29"/>
      <c r="H119" s="36"/>
      <c r="I119" s="29"/>
      <c r="J119" s="29"/>
      <c r="K119" s="29"/>
      <c r="L119" s="29"/>
      <c r="M119" s="29"/>
      <c r="N119" s="29"/>
      <c r="P119" s="7"/>
      <c r="Q119" s="7"/>
    </row>
    <row r="120" spans="1:17" ht="15">
      <c r="A120" s="7"/>
      <c r="B120" s="7"/>
      <c r="C120" s="7"/>
      <c r="D120" s="10"/>
      <c r="E120" s="7"/>
      <c r="F120" s="29"/>
      <c r="G120" s="29"/>
      <c r="H120" s="86"/>
      <c r="I120" s="29"/>
      <c r="J120" s="29"/>
      <c r="K120" s="29"/>
      <c r="L120" s="29"/>
      <c r="M120" s="29"/>
      <c r="N120" s="29"/>
      <c r="P120" s="7"/>
      <c r="Q120" s="7"/>
    </row>
    <row r="121" spans="1:17" ht="15">
      <c r="A121" s="7"/>
      <c r="B121" s="7"/>
      <c r="C121" s="7"/>
      <c r="D121" s="10"/>
      <c r="E121" s="7"/>
      <c r="F121" s="29"/>
      <c r="G121" s="29"/>
      <c r="H121" s="86"/>
      <c r="I121" s="29"/>
      <c r="J121" s="29"/>
      <c r="K121" s="29"/>
      <c r="L121" s="29"/>
      <c r="M121" s="29"/>
      <c r="N121" s="29"/>
      <c r="P121" s="7"/>
      <c r="Q121" s="7"/>
    </row>
    <row r="122" spans="1:17" ht="15">
      <c r="A122" s="7"/>
      <c r="B122" s="7"/>
      <c r="C122" s="7"/>
      <c r="D122" s="10"/>
      <c r="E122" s="7"/>
      <c r="F122" s="29"/>
      <c r="G122" s="29"/>
      <c r="H122" s="86"/>
      <c r="I122" s="29"/>
      <c r="J122" s="29"/>
      <c r="K122" s="29"/>
      <c r="L122" s="29"/>
      <c r="M122" s="29"/>
      <c r="N122" s="29"/>
      <c r="P122" s="7"/>
      <c r="Q122" s="7"/>
    </row>
    <row r="123" spans="1:17" ht="15">
      <c r="A123" s="7"/>
      <c r="B123" s="7"/>
      <c r="C123" s="7"/>
      <c r="D123" s="10"/>
      <c r="E123" s="7"/>
      <c r="F123" s="29"/>
      <c r="G123" s="29"/>
      <c r="H123" s="86"/>
      <c r="I123" s="29"/>
      <c r="J123" s="29"/>
      <c r="K123" s="29"/>
      <c r="L123" s="29"/>
      <c r="M123" s="29"/>
      <c r="N123" s="29"/>
      <c r="P123" s="7"/>
      <c r="Q123" s="7"/>
    </row>
    <row r="124" spans="1:17" ht="15">
      <c r="A124" s="7"/>
      <c r="B124" s="7"/>
      <c r="C124" s="7"/>
      <c r="D124" s="70"/>
      <c r="E124" s="7"/>
      <c r="F124" s="29"/>
      <c r="G124" s="29"/>
      <c r="H124" s="86"/>
      <c r="I124" s="29"/>
      <c r="J124" s="29"/>
      <c r="K124" s="29"/>
      <c r="L124" s="29"/>
      <c r="M124" s="29"/>
      <c r="N124" s="29"/>
      <c r="P124" s="7"/>
      <c r="Q124" s="7"/>
    </row>
    <row r="125" spans="1:17" ht="15">
      <c r="A125" s="7"/>
      <c r="B125" s="7"/>
      <c r="C125" s="7"/>
      <c r="D125" s="10"/>
      <c r="E125" s="7"/>
      <c r="F125" s="29"/>
      <c r="G125" s="29"/>
      <c r="H125" s="86"/>
      <c r="I125" s="29"/>
      <c r="J125" s="29"/>
      <c r="K125" s="29"/>
      <c r="L125" s="29"/>
      <c r="M125" s="29"/>
      <c r="N125" s="29"/>
      <c r="P125" s="7"/>
      <c r="Q125" s="7"/>
    </row>
    <row r="126" spans="1:17" ht="15">
      <c r="A126" s="7"/>
      <c r="B126" s="7"/>
      <c r="C126" s="7"/>
      <c r="D126" s="70"/>
      <c r="E126" s="7"/>
      <c r="F126" s="29"/>
      <c r="G126" s="29"/>
      <c r="H126" s="86"/>
      <c r="I126" s="29"/>
      <c r="J126" s="29"/>
      <c r="K126" s="29"/>
      <c r="L126" s="29"/>
      <c r="M126" s="29"/>
      <c r="N126" s="29"/>
      <c r="P126" s="7"/>
      <c r="Q126" s="7"/>
    </row>
    <row r="127" spans="1:17" ht="15">
      <c r="A127" s="7"/>
      <c r="B127" s="7"/>
      <c r="C127" s="7"/>
      <c r="D127" s="7"/>
      <c r="E127" s="7"/>
      <c r="F127" s="29"/>
      <c r="G127" s="29"/>
      <c r="H127" s="86"/>
      <c r="I127" s="29"/>
      <c r="J127" s="29"/>
      <c r="K127" s="29"/>
      <c r="L127" s="29"/>
      <c r="M127" s="29"/>
      <c r="N127" s="29"/>
      <c r="P127" s="7"/>
      <c r="Q127" s="7"/>
    </row>
    <row r="128" spans="1:17" ht="15">
      <c r="A128" s="7"/>
      <c r="B128" s="7"/>
      <c r="C128" s="7"/>
      <c r="D128" s="7"/>
      <c r="E128" s="7"/>
      <c r="F128" s="29"/>
      <c r="G128" s="29"/>
      <c r="H128" s="86"/>
      <c r="I128" s="29"/>
      <c r="J128" s="29"/>
      <c r="K128" s="29"/>
      <c r="L128" s="29"/>
      <c r="M128" s="29"/>
      <c r="N128" s="29"/>
      <c r="P128" s="7"/>
      <c r="Q128" s="7"/>
    </row>
    <row r="129" spans="6:14" s="7" customFormat="1" ht="15">
      <c r="F129" s="29"/>
      <c r="G129" s="29"/>
      <c r="H129" s="86"/>
      <c r="I129" s="29"/>
      <c r="J129" s="29"/>
      <c r="K129" s="29"/>
      <c r="L129" s="29"/>
      <c r="M129" s="29"/>
      <c r="N129" s="29"/>
    </row>
    <row r="130" spans="6:14" s="7" customFormat="1" ht="15">
      <c r="F130" s="29"/>
      <c r="G130" s="29"/>
      <c r="H130" s="86"/>
      <c r="I130" s="29"/>
      <c r="J130" s="29"/>
      <c r="K130" s="29"/>
      <c r="L130" s="29"/>
      <c r="M130" s="29"/>
      <c r="N130" s="29"/>
    </row>
    <row r="131" spans="4:14" s="7" customFormat="1" ht="15">
      <c r="D131" s="10"/>
      <c r="F131" s="66"/>
      <c r="G131" s="29"/>
      <c r="H131" s="66"/>
      <c r="I131" s="29"/>
      <c r="J131" s="29"/>
      <c r="K131" s="29"/>
      <c r="L131" s="64"/>
      <c r="M131" s="29"/>
      <c r="N131" s="64"/>
    </row>
    <row r="132" spans="1:17" ht="15">
      <c r="A132" s="7"/>
      <c r="B132" s="7"/>
      <c r="C132" s="7"/>
      <c r="D132" s="10"/>
      <c r="E132" s="7"/>
      <c r="F132" s="66"/>
      <c r="G132" s="29"/>
      <c r="H132" s="86"/>
      <c r="I132" s="29"/>
      <c r="J132" s="29"/>
      <c r="K132" s="29"/>
      <c r="L132" s="66"/>
      <c r="M132" s="29"/>
      <c r="N132" s="64"/>
      <c r="P132" s="7"/>
      <c r="Q132" s="7"/>
    </row>
    <row r="133" spans="1:17" ht="15">
      <c r="A133" s="7"/>
      <c r="B133" s="7"/>
      <c r="C133" s="7"/>
      <c r="D133" s="10"/>
      <c r="E133" s="7"/>
      <c r="F133" s="3"/>
      <c r="G133" s="7"/>
      <c r="H133" s="56"/>
      <c r="I133" s="7"/>
      <c r="J133" s="7"/>
      <c r="K133" s="7"/>
      <c r="L133" s="7"/>
      <c r="M133" s="7"/>
      <c r="N133" s="17"/>
      <c r="O133" s="3"/>
      <c r="P133" s="3"/>
      <c r="Q133" s="7"/>
    </row>
    <row r="134" spans="4:16" s="7" customFormat="1" ht="15">
      <c r="D134" s="10"/>
      <c r="F134" s="3"/>
      <c r="H134" s="56"/>
      <c r="N134" s="17"/>
      <c r="O134" s="3"/>
      <c r="P134" s="3"/>
    </row>
    <row r="135" spans="4:16" s="7" customFormat="1" ht="15" hidden="1">
      <c r="D135" s="10"/>
      <c r="F135" s="3"/>
      <c r="H135" s="56"/>
      <c r="N135" s="17"/>
      <c r="O135" s="3"/>
      <c r="P135" s="3"/>
    </row>
    <row r="136" spans="6:16" s="7" customFormat="1" ht="15">
      <c r="F136" s="3"/>
      <c r="H136" s="56"/>
      <c r="N136" s="17"/>
      <c r="O136" s="3"/>
      <c r="P136" s="3"/>
    </row>
    <row r="137" spans="6:16" s="7" customFormat="1" ht="15">
      <c r="F137" s="3"/>
      <c r="H137" s="56"/>
      <c r="N137" s="17"/>
      <c r="O137" s="3"/>
      <c r="P137" s="3"/>
    </row>
    <row r="138" spans="6:16" s="7" customFormat="1" ht="15">
      <c r="F138" s="3"/>
      <c r="H138" s="56"/>
      <c r="N138" s="17"/>
      <c r="O138" s="3"/>
      <c r="P138" s="3"/>
    </row>
    <row r="139" spans="6:16" s="7" customFormat="1" ht="15">
      <c r="F139" s="3"/>
      <c r="H139" s="56"/>
      <c r="N139" s="17"/>
      <c r="O139" s="3"/>
      <c r="P139" s="3"/>
    </row>
    <row r="140" spans="6:16" s="7" customFormat="1" ht="15">
      <c r="F140" s="3"/>
      <c r="H140" s="56"/>
      <c r="N140" s="17"/>
      <c r="O140" s="3"/>
      <c r="P140" s="3"/>
    </row>
    <row r="141" spans="6:16" s="7" customFormat="1" ht="15">
      <c r="F141" s="3"/>
      <c r="H141" s="56"/>
      <c r="N141" s="17"/>
      <c r="O141" s="3"/>
      <c r="P141" s="3"/>
    </row>
    <row r="142" spans="6:16" s="7" customFormat="1" ht="15">
      <c r="F142" s="3"/>
      <c r="H142" s="56"/>
      <c r="N142" s="17"/>
      <c r="O142" s="3"/>
      <c r="P142" s="3"/>
    </row>
    <row r="143" spans="6:16" s="7" customFormat="1" ht="15">
      <c r="F143" s="3"/>
      <c r="H143" s="56"/>
      <c r="N143" s="17"/>
      <c r="O143" s="3"/>
      <c r="P143" s="3"/>
    </row>
    <row r="144" spans="8:16" s="7" customFormat="1" ht="15">
      <c r="H144" s="97"/>
      <c r="N144" s="17"/>
      <c r="O144" s="3"/>
      <c r="P144" s="3"/>
    </row>
    <row r="145" spans="1:17" ht="15">
      <c r="A145" s="7"/>
      <c r="B145" s="7"/>
      <c r="C145" s="7"/>
      <c r="D145" s="7"/>
      <c r="E145" s="7"/>
      <c r="F145" s="7"/>
      <c r="G145" s="7"/>
      <c r="H145" s="36"/>
      <c r="I145" s="7"/>
      <c r="J145" s="7"/>
      <c r="K145" s="7"/>
      <c r="L145" s="7"/>
      <c r="M145" s="7"/>
      <c r="N145" s="19"/>
      <c r="P145" s="3"/>
      <c r="Q145" s="7"/>
    </row>
    <row r="146" spans="1:17" ht="15">
      <c r="A146" s="16"/>
      <c r="B146" s="7"/>
      <c r="C146" s="7"/>
      <c r="D146" s="7"/>
      <c r="E146" s="7"/>
      <c r="F146" s="7"/>
      <c r="G146" s="7"/>
      <c r="H146" s="36"/>
      <c r="I146" s="7"/>
      <c r="J146" s="7"/>
      <c r="K146" s="7"/>
      <c r="L146" s="7"/>
      <c r="M146" s="7"/>
      <c r="N146" s="19"/>
      <c r="P146" s="7"/>
      <c r="Q146" s="7"/>
    </row>
    <row r="147" spans="1:17" ht="15">
      <c r="A147" s="16"/>
      <c r="B147" s="7"/>
      <c r="C147" s="7"/>
      <c r="D147" s="7"/>
      <c r="E147" s="7"/>
      <c r="F147" s="7"/>
      <c r="G147" s="7"/>
      <c r="H147" s="36"/>
      <c r="I147" s="7"/>
      <c r="J147" s="7"/>
      <c r="K147" s="7"/>
      <c r="L147" s="7"/>
      <c r="M147" s="7"/>
      <c r="N147" s="19"/>
      <c r="P147" s="7"/>
      <c r="Q147" s="7"/>
    </row>
    <row r="148" spans="1:17" ht="15">
      <c r="A148" s="16"/>
      <c r="B148" s="7"/>
      <c r="C148" s="7"/>
      <c r="D148" s="7"/>
      <c r="E148" s="7"/>
      <c r="F148" s="7"/>
      <c r="G148" s="7"/>
      <c r="H148" s="36"/>
      <c r="I148" s="7"/>
      <c r="J148" s="7"/>
      <c r="K148" s="7"/>
      <c r="L148" s="7"/>
      <c r="M148" s="7"/>
      <c r="N148" s="175"/>
      <c r="O148" s="175"/>
      <c r="P148" s="175"/>
      <c r="Q148" s="7"/>
    </row>
    <row r="149" spans="1:17" ht="15" customHeight="1">
      <c r="A149" s="16"/>
      <c r="B149" s="7"/>
      <c r="C149" s="7"/>
      <c r="D149" s="7"/>
      <c r="E149" s="7"/>
      <c r="F149" s="7"/>
      <c r="G149" s="7"/>
      <c r="H149" s="87"/>
      <c r="I149" s="7"/>
      <c r="J149" s="7"/>
      <c r="K149" s="7"/>
      <c r="L149" s="7"/>
      <c r="M149" s="7"/>
      <c r="N149" s="19"/>
      <c r="P149" s="71"/>
      <c r="Q149" s="7"/>
    </row>
    <row r="150" spans="1:17" s="24" customFormat="1" ht="15" customHeight="1">
      <c r="A150" s="44"/>
      <c r="B150" s="72"/>
      <c r="C150" s="72"/>
      <c r="D150" s="72"/>
      <c r="E150" s="72"/>
      <c r="F150" s="72"/>
      <c r="G150" s="7"/>
      <c r="H150" s="176"/>
      <c r="I150" s="176"/>
      <c r="J150" s="176"/>
      <c r="K150" s="176"/>
      <c r="L150" s="176"/>
      <c r="M150" s="43"/>
      <c r="N150" s="72"/>
      <c r="O150" s="72"/>
      <c r="P150" s="174"/>
      <c r="Q150" s="174"/>
    </row>
    <row r="151" spans="1:17" ht="15">
      <c r="A151" s="7"/>
      <c r="B151" s="7"/>
      <c r="C151" s="7"/>
      <c r="D151" s="7"/>
      <c r="E151" s="7"/>
      <c r="F151" s="12"/>
      <c r="G151" s="7"/>
      <c r="H151" s="98"/>
      <c r="I151" s="12"/>
      <c r="J151" s="12"/>
      <c r="K151" s="12"/>
      <c r="L151" s="12"/>
      <c r="M151" s="12"/>
      <c r="N151" s="12"/>
      <c r="P151" s="69"/>
      <c r="Q151" s="12"/>
    </row>
    <row r="152" spans="1:18" ht="15">
      <c r="A152" s="7"/>
      <c r="B152" s="7"/>
      <c r="C152" s="7"/>
      <c r="D152" s="7"/>
      <c r="E152" s="7"/>
      <c r="F152" s="12"/>
      <c r="G152" s="7"/>
      <c r="H152" s="98"/>
      <c r="I152" s="12"/>
      <c r="J152" s="12"/>
      <c r="K152" s="12"/>
      <c r="L152" s="12"/>
      <c r="M152" s="12"/>
      <c r="N152" s="12"/>
      <c r="P152" s="73"/>
      <c r="Q152" s="46"/>
      <c r="R152" s="47" t="s">
        <v>20</v>
      </c>
    </row>
    <row r="153" spans="1:18" ht="15">
      <c r="A153" s="7"/>
      <c r="B153" s="7"/>
      <c r="C153" s="7"/>
      <c r="D153" s="12"/>
      <c r="E153" s="7"/>
      <c r="F153" s="12"/>
      <c r="G153" s="7"/>
      <c r="H153" s="98"/>
      <c r="I153" s="12"/>
      <c r="J153" s="12"/>
      <c r="K153" s="12"/>
      <c r="L153" s="12"/>
      <c r="M153" s="12"/>
      <c r="N153" s="73"/>
      <c r="P153" s="73"/>
      <c r="Q153" s="46"/>
      <c r="R153" s="47" t="s">
        <v>1</v>
      </c>
    </row>
    <row r="154" spans="1:18" ht="15">
      <c r="A154" s="68"/>
      <c r="B154" s="7"/>
      <c r="C154" s="7"/>
      <c r="D154" s="12"/>
      <c r="E154" s="7"/>
      <c r="F154" s="12"/>
      <c r="G154" s="7"/>
      <c r="H154" s="98"/>
      <c r="I154" s="12"/>
      <c r="J154" s="12"/>
      <c r="K154" s="12"/>
      <c r="L154" s="12"/>
      <c r="M154" s="12"/>
      <c r="N154" s="73"/>
      <c r="O154" s="46"/>
      <c r="P154" s="7"/>
      <c r="Q154" s="7"/>
      <c r="R154" s="47"/>
    </row>
    <row r="155" spans="1:18" ht="15" hidden="1">
      <c r="A155" s="7"/>
      <c r="B155" s="7"/>
      <c r="C155" s="7"/>
      <c r="D155" s="7"/>
      <c r="E155" s="7"/>
      <c r="F155" s="23"/>
      <c r="G155" s="23"/>
      <c r="H155" s="35"/>
      <c r="I155" s="23"/>
      <c r="J155" s="23"/>
      <c r="K155" s="23"/>
      <c r="L155" s="23"/>
      <c r="M155" s="23"/>
      <c r="N155" s="23"/>
      <c r="O155" s="23"/>
      <c r="P155" s="29"/>
      <c r="Q155" s="7"/>
      <c r="R155" s="23">
        <v>0</v>
      </c>
    </row>
    <row r="156" spans="1:18" ht="15" hidden="1">
      <c r="A156" s="7"/>
      <c r="B156" s="7"/>
      <c r="C156" s="7"/>
      <c r="D156" s="7"/>
      <c r="E156" s="7"/>
      <c r="F156" s="23"/>
      <c r="G156" s="23"/>
      <c r="H156" s="35"/>
      <c r="I156" s="23"/>
      <c r="J156" s="23"/>
      <c r="K156" s="23"/>
      <c r="L156" s="23"/>
      <c r="M156" s="23"/>
      <c r="N156" s="23"/>
      <c r="O156" s="23"/>
      <c r="P156" s="74"/>
      <c r="Q156" s="7"/>
      <c r="R156" s="23">
        <v>0</v>
      </c>
    </row>
    <row r="157" spans="1:18" ht="15" hidden="1">
      <c r="A157" s="7"/>
      <c r="B157" s="7"/>
      <c r="C157" s="7"/>
      <c r="D157" s="7"/>
      <c r="E157" s="7"/>
      <c r="F157" s="23"/>
      <c r="G157" s="23"/>
      <c r="H157" s="35"/>
      <c r="I157" s="23"/>
      <c r="J157" s="23"/>
      <c r="K157" s="23"/>
      <c r="L157" s="23"/>
      <c r="M157" s="23"/>
      <c r="N157" s="23"/>
      <c r="O157" s="23"/>
      <c r="P157" s="74"/>
      <c r="Q157" s="7"/>
      <c r="R157" s="23">
        <v>0</v>
      </c>
    </row>
    <row r="158" spans="1:18" ht="15" hidden="1">
      <c r="A158" s="7"/>
      <c r="B158" s="7"/>
      <c r="C158" s="7"/>
      <c r="D158" s="7"/>
      <c r="E158" s="7"/>
      <c r="F158" s="23"/>
      <c r="G158" s="23"/>
      <c r="H158" s="35"/>
      <c r="I158" s="23"/>
      <c r="J158" s="23"/>
      <c r="K158" s="23"/>
      <c r="L158" s="23"/>
      <c r="M158" s="23"/>
      <c r="N158" s="23"/>
      <c r="O158" s="23"/>
      <c r="P158" s="74"/>
      <c r="Q158" s="7"/>
      <c r="R158" s="23">
        <v>0</v>
      </c>
    </row>
    <row r="159" spans="1:18" ht="15" hidden="1">
      <c r="A159" s="7"/>
      <c r="B159" s="7"/>
      <c r="C159" s="7"/>
      <c r="D159" s="7"/>
      <c r="E159" s="7"/>
      <c r="F159" s="23"/>
      <c r="G159" s="23"/>
      <c r="H159" s="35"/>
      <c r="I159" s="23"/>
      <c r="J159" s="23"/>
      <c r="K159" s="23"/>
      <c r="L159" s="23"/>
      <c r="M159" s="23"/>
      <c r="N159" s="23"/>
      <c r="O159" s="23"/>
      <c r="P159" s="74"/>
      <c r="Q159" s="7"/>
      <c r="R159" s="23">
        <v>0</v>
      </c>
    </row>
    <row r="160" spans="1:18" ht="15" hidden="1">
      <c r="A160" s="7"/>
      <c r="B160" s="7"/>
      <c r="C160" s="7"/>
      <c r="D160" s="7"/>
      <c r="E160" s="7"/>
      <c r="F160" s="23"/>
      <c r="G160" s="23"/>
      <c r="H160" s="35"/>
      <c r="I160" s="23"/>
      <c r="J160" s="23"/>
      <c r="K160" s="23"/>
      <c r="L160" s="23"/>
      <c r="M160" s="23"/>
      <c r="N160" s="23"/>
      <c r="O160" s="23"/>
      <c r="P160" s="74"/>
      <c r="Q160" s="7"/>
      <c r="R160" s="23"/>
    </row>
    <row r="161" spans="1:18" ht="15" hidden="1">
      <c r="A161" s="7"/>
      <c r="B161" s="7"/>
      <c r="C161" s="7"/>
      <c r="D161" s="7"/>
      <c r="E161" s="7"/>
      <c r="F161" s="23"/>
      <c r="G161" s="23"/>
      <c r="H161" s="35"/>
      <c r="I161" s="23"/>
      <c r="J161" s="23"/>
      <c r="K161" s="23"/>
      <c r="L161" s="23"/>
      <c r="M161" s="23"/>
      <c r="N161" s="23"/>
      <c r="O161" s="23"/>
      <c r="P161" s="74"/>
      <c r="Q161" s="7"/>
      <c r="R161" s="23">
        <v>0</v>
      </c>
    </row>
    <row r="162" spans="1:18" ht="15" hidden="1">
      <c r="A162" s="7"/>
      <c r="B162" s="7"/>
      <c r="C162" s="7"/>
      <c r="D162" s="7"/>
      <c r="E162" s="7"/>
      <c r="F162" s="23"/>
      <c r="G162" s="23"/>
      <c r="H162" s="35"/>
      <c r="I162" s="23"/>
      <c r="J162" s="23"/>
      <c r="K162" s="23"/>
      <c r="L162" s="23"/>
      <c r="M162" s="23"/>
      <c r="N162" s="23"/>
      <c r="O162" s="23"/>
      <c r="P162" s="74"/>
      <c r="Q162" s="7"/>
      <c r="R162" s="23">
        <v>0</v>
      </c>
    </row>
    <row r="163" spans="1:18" ht="15" hidden="1">
      <c r="A163" s="7"/>
      <c r="B163" s="7"/>
      <c r="C163" s="7"/>
      <c r="D163" s="7"/>
      <c r="E163" s="7"/>
      <c r="F163" s="23"/>
      <c r="G163" s="23"/>
      <c r="H163" s="35"/>
      <c r="I163" s="23"/>
      <c r="J163" s="23"/>
      <c r="K163" s="23"/>
      <c r="L163" s="23"/>
      <c r="M163" s="23"/>
      <c r="N163" s="23"/>
      <c r="O163" s="23"/>
      <c r="P163" s="74"/>
      <c r="Q163" s="7"/>
      <c r="R163" s="23">
        <v>0</v>
      </c>
    </row>
    <row r="164" spans="1:18" ht="15" hidden="1">
      <c r="A164" s="7"/>
      <c r="B164" s="7"/>
      <c r="C164" s="7"/>
      <c r="D164" s="7"/>
      <c r="E164" s="7"/>
      <c r="F164" s="23"/>
      <c r="G164" s="7"/>
      <c r="H164" s="35"/>
      <c r="I164" s="23"/>
      <c r="J164" s="23"/>
      <c r="K164" s="23"/>
      <c r="L164" s="23"/>
      <c r="M164" s="23"/>
      <c r="N164" s="22"/>
      <c r="O164" s="22"/>
      <c r="P164" s="29"/>
      <c r="Q164" s="7"/>
      <c r="R164" s="23">
        <v>0</v>
      </c>
    </row>
    <row r="165" spans="1:18" ht="15" hidden="1">
      <c r="A165" s="7"/>
      <c r="B165" s="7"/>
      <c r="C165" s="7"/>
      <c r="D165" s="7"/>
      <c r="E165" s="7"/>
      <c r="F165" s="23"/>
      <c r="G165" s="7"/>
      <c r="H165" s="35"/>
      <c r="I165" s="23"/>
      <c r="J165" s="23"/>
      <c r="K165" s="23"/>
      <c r="L165" s="23"/>
      <c r="M165" s="23"/>
      <c r="N165" s="22"/>
      <c r="O165" s="22"/>
      <c r="P165" s="74"/>
      <c r="Q165" s="7"/>
      <c r="R165" s="23">
        <v>0</v>
      </c>
    </row>
    <row r="166" spans="1:18" ht="15">
      <c r="A166" s="16"/>
      <c r="B166" s="7"/>
      <c r="C166" s="7"/>
      <c r="D166" s="7"/>
      <c r="E166" s="7"/>
      <c r="F166" s="23"/>
      <c r="G166" s="7"/>
      <c r="H166" s="35"/>
      <c r="I166" s="23"/>
      <c r="J166" s="23"/>
      <c r="K166" s="23"/>
      <c r="L166" s="23"/>
      <c r="M166" s="23"/>
      <c r="N166" s="23"/>
      <c r="O166" s="23"/>
      <c r="P166" s="29"/>
      <c r="Q166" s="7"/>
      <c r="R166" s="23">
        <v>0</v>
      </c>
    </row>
    <row r="167" spans="1:17" ht="15">
      <c r="A167" s="7"/>
      <c r="B167" s="7"/>
      <c r="C167" s="7"/>
      <c r="D167" s="7"/>
      <c r="E167" s="7"/>
      <c r="F167" s="23"/>
      <c r="G167" s="7"/>
      <c r="H167" s="35"/>
      <c r="I167" s="23"/>
      <c r="J167" s="23"/>
      <c r="K167" s="23"/>
      <c r="L167" s="23"/>
      <c r="M167" s="23"/>
      <c r="N167" s="22"/>
      <c r="O167" s="22"/>
      <c r="P167" s="22"/>
      <c r="Q167" s="7"/>
    </row>
    <row r="168" spans="1:18" s="34" customFormat="1" ht="15">
      <c r="A168" s="7"/>
      <c r="B168" s="36"/>
      <c r="C168" s="36"/>
      <c r="D168" s="36"/>
      <c r="E168" s="36"/>
      <c r="F168" s="35"/>
      <c r="G168" s="36"/>
      <c r="H168" s="35"/>
      <c r="I168" s="35"/>
      <c r="J168" s="35"/>
      <c r="K168" s="35"/>
      <c r="L168" s="35"/>
      <c r="M168" s="35"/>
      <c r="N168" s="35"/>
      <c r="O168" s="35"/>
      <c r="P168" s="35"/>
      <c r="Q168" s="36"/>
      <c r="R168" s="53">
        <v>0</v>
      </c>
    </row>
    <row r="169" spans="1:17" s="34" customFormat="1" ht="15">
      <c r="A169" s="7"/>
      <c r="B169" s="36"/>
      <c r="C169" s="36"/>
      <c r="D169" s="36"/>
      <c r="E169" s="36"/>
      <c r="F169" s="35"/>
      <c r="G169" s="36"/>
      <c r="H169" s="35"/>
      <c r="I169" s="35"/>
      <c r="J169" s="35"/>
      <c r="K169" s="35"/>
      <c r="L169" s="35"/>
      <c r="M169" s="35"/>
      <c r="N169" s="35"/>
      <c r="O169" s="35"/>
      <c r="P169" s="35"/>
      <c r="Q169" s="36"/>
    </row>
    <row r="170" spans="1:18" s="34" customFormat="1" ht="15">
      <c r="A170" s="7"/>
      <c r="B170" s="36"/>
      <c r="C170" s="36"/>
      <c r="D170" s="36"/>
      <c r="E170" s="36"/>
      <c r="F170" s="35"/>
      <c r="G170" s="36"/>
      <c r="H170" s="35"/>
      <c r="I170" s="35"/>
      <c r="J170" s="35"/>
      <c r="K170" s="35"/>
      <c r="L170" s="35"/>
      <c r="M170" s="35"/>
      <c r="N170" s="35"/>
      <c r="O170" s="35"/>
      <c r="P170" s="35"/>
      <c r="Q170" s="36"/>
      <c r="R170" s="53">
        <v>0</v>
      </c>
    </row>
    <row r="171" spans="1:18" s="34" customFormat="1" ht="15">
      <c r="A171" s="7"/>
      <c r="B171" s="36"/>
      <c r="C171" s="36"/>
      <c r="D171" s="36"/>
      <c r="E171" s="36"/>
      <c r="F171" s="35"/>
      <c r="G171" s="36"/>
      <c r="H171" s="35"/>
      <c r="I171" s="35"/>
      <c r="J171" s="35"/>
      <c r="K171" s="35"/>
      <c r="L171" s="35"/>
      <c r="M171" s="35"/>
      <c r="N171" s="35"/>
      <c r="O171" s="35"/>
      <c r="P171" s="35"/>
      <c r="Q171" s="36"/>
      <c r="R171" s="53"/>
    </row>
    <row r="172" spans="1:18" s="34" customFormat="1" ht="15">
      <c r="A172" s="7"/>
      <c r="B172" s="36"/>
      <c r="C172" s="36"/>
      <c r="D172" s="36"/>
      <c r="E172" s="36"/>
      <c r="F172" s="35"/>
      <c r="G172" s="36"/>
      <c r="H172" s="35"/>
      <c r="I172" s="35"/>
      <c r="J172" s="35"/>
      <c r="K172" s="35"/>
      <c r="L172" s="35"/>
      <c r="M172" s="35"/>
      <c r="N172" s="35"/>
      <c r="O172" s="35"/>
      <c r="P172" s="35"/>
      <c r="Q172" s="36"/>
      <c r="R172" s="53">
        <v>0</v>
      </c>
    </row>
    <row r="173" spans="1:18" s="34" customFormat="1" ht="15">
      <c r="A173" s="7"/>
      <c r="B173" s="36"/>
      <c r="C173" s="36"/>
      <c r="D173" s="36"/>
      <c r="E173" s="36"/>
      <c r="F173" s="35"/>
      <c r="G173" s="36"/>
      <c r="H173" s="35"/>
      <c r="I173" s="35"/>
      <c r="J173" s="35"/>
      <c r="K173" s="35"/>
      <c r="L173" s="35"/>
      <c r="M173" s="35"/>
      <c r="N173" s="35"/>
      <c r="O173" s="35"/>
      <c r="P173" s="35"/>
      <c r="Q173" s="36"/>
      <c r="R173" s="53"/>
    </row>
    <row r="174" spans="1:18" s="34" customFormat="1" ht="15">
      <c r="A174" s="36"/>
      <c r="B174" s="36"/>
      <c r="C174" s="36"/>
      <c r="D174" s="36"/>
      <c r="E174" s="36"/>
      <c r="F174" s="35"/>
      <c r="G174" s="36"/>
      <c r="H174" s="35"/>
      <c r="I174" s="35"/>
      <c r="J174" s="35"/>
      <c r="K174" s="35"/>
      <c r="L174" s="35"/>
      <c r="M174" s="35"/>
      <c r="N174" s="35"/>
      <c r="O174" s="35"/>
      <c r="P174" s="35"/>
      <c r="Q174" s="36"/>
      <c r="R174" s="53">
        <v>0</v>
      </c>
    </row>
    <row r="175" spans="1:18" s="34" customFormat="1" ht="15">
      <c r="A175" s="36"/>
      <c r="B175" s="36"/>
      <c r="C175" s="36"/>
      <c r="D175" s="36"/>
      <c r="E175" s="36"/>
      <c r="F175" s="35"/>
      <c r="G175" s="36"/>
      <c r="H175" s="35"/>
      <c r="I175" s="35"/>
      <c r="J175" s="35"/>
      <c r="K175" s="35"/>
      <c r="L175" s="35"/>
      <c r="M175" s="35"/>
      <c r="N175" s="35"/>
      <c r="O175" s="35"/>
      <c r="P175" s="35"/>
      <c r="Q175" s="36"/>
      <c r="R175" s="53"/>
    </row>
    <row r="176" spans="1:18" s="34" customFormat="1" ht="15.75" thickBot="1">
      <c r="A176" s="16"/>
      <c r="B176" s="36"/>
      <c r="C176" s="36"/>
      <c r="D176" s="36"/>
      <c r="E176" s="36"/>
      <c r="F176" s="35"/>
      <c r="G176" s="36"/>
      <c r="H176" s="35"/>
      <c r="I176" s="35"/>
      <c r="J176" s="35"/>
      <c r="K176" s="35"/>
      <c r="L176" s="35"/>
      <c r="M176" s="35"/>
      <c r="N176" s="35"/>
      <c r="O176" s="35"/>
      <c r="P176" s="35"/>
      <c r="Q176" s="35"/>
      <c r="R176" s="52">
        <v>0</v>
      </c>
    </row>
    <row r="177" spans="1:18" s="34" customFormat="1" ht="15">
      <c r="A177" s="36"/>
      <c r="B177" s="36"/>
      <c r="C177" s="36"/>
      <c r="D177" s="36"/>
      <c r="E177" s="36"/>
      <c r="F177" s="36"/>
      <c r="G177" s="36"/>
      <c r="H177" s="36"/>
      <c r="I177" s="36"/>
      <c r="J177" s="36"/>
      <c r="K177" s="36"/>
      <c r="L177" s="36"/>
      <c r="M177" s="36"/>
      <c r="N177" s="36"/>
      <c r="O177" s="36"/>
      <c r="P177" s="36"/>
      <c r="Q177" s="36"/>
      <c r="R177" s="53"/>
    </row>
    <row r="178" spans="1:18" s="34" customFormat="1" ht="15">
      <c r="A178" s="36"/>
      <c r="B178" s="36"/>
      <c r="C178" s="36"/>
      <c r="D178" s="36"/>
      <c r="E178" s="36"/>
      <c r="F178" s="35"/>
      <c r="G178" s="36"/>
      <c r="H178" s="35"/>
      <c r="I178" s="35"/>
      <c r="J178" s="35"/>
      <c r="K178" s="35"/>
      <c r="L178" s="35"/>
      <c r="M178" s="35"/>
      <c r="N178" s="35"/>
      <c r="O178" s="35"/>
      <c r="P178" s="35"/>
      <c r="Q178" s="36"/>
      <c r="R178" s="53">
        <v>0</v>
      </c>
    </row>
    <row r="179" spans="1:18" s="34" customFormat="1" ht="15">
      <c r="A179" s="36"/>
      <c r="B179" s="36"/>
      <c r="C179" s="36"/>
      <c r="D179" s="36"/>
      <c r="E179" s="36"/>
      <c r="F179" s="35"/>
      <c r="G179" s="36"/>
      <c r="H179" s="35"/>
      <c r="I179" s="35"/>
      <c r="J179" s="35"/>
      <c r="K179" s="35"/>
      <c r="L179" s="35"/>
      <c r="M179" s="35"/>
      <c r="N179" s="35"/>
      <c r="O179" s="35"/>
      <c r="P179" s="35"/>
      <c r="Q179" s="36"/>
      <c r="R179" s="53"/>
    </row>
    <row r="180" spans="1:18" s="34" customFormat="1" ht="15">
      <c r="A180" s="36"/>
      <c r="B180" s="36"/>
      <c r="C180" s="36"/>
      <c r="D180" s="36"/>
      <c r="E180" s="36"/>
      <c r="F180" s="35"/>
      <c r="G180" s="36"/>
      <c r="H180" s="35"/>
      <c r="I180" s="35"/>
      <c r="J180" s="35"/>
      <c r="K180" s="35"/>
      <c r="L180" s="35"/>
      <c r="M180" s="35"/>
      <c r="N180" s="35"/>
      <c r="O180" s="35"/>
      <c r="P180" s="35"/>
      <c r="Q180" s="36"/>
      <c r="R180" s="53">
        <v>0</v>
      </c>
    </row>
    <row r="181" spans="1:18" s="34" customFormat="1" ht="15">
      <c r="A181" s="36"/>
      <c r="B181" s="36"/>
      <c r="C181" s="36"/>
      <c r="D181" s="36"/>
      <c r="E181" s="36"/>
      <c r="F181" s="35"/>
      <c r="G181" s="36"/>
      <c r="H181" s="35"/>
      <c r="I181" s="35"/>
      <c r="J181" s="35"/>
      <c r="K181" s="35"/>
      <c r="L181" s="35"/>
      <c r="M181" s="35"/>
      <c r="N181" s="35"/>
      <c r="O181" s="35"/>
      <c r="P181" s="35"/>
      <c r="Q181" s="36"/>
      <c r="R181" s="53"/>
    </row>
    <row r="182" spans="1:18" s="34" customFormat="1" ht="15.75" thickBot="1">
      <c r="A182" s="75"/>
      <c r="B182" s="36"/>
      <c r="C182" s="36"/>
      <c r="D182" s="36"/>
      <c r="E182" s="36"/>
      <c r="F182" s="35"/>
      <c r="G182" s="35"/>
      <c r="H182" s="35"/>
      <c r="I182" s="35"/>
      <c r="J182" s="35"/>
      <c r="K182" s="35"/>
      <c r="L182" s="35"/>
      <c r="M182" s="35"/>
      <c r="N182" s="35"/>
      <c r="O182" s="35"/>
      <c r="P182" s="35"/>
      <c r="Q182" s="35"/>
      <c r="R182" s="52">
        <v>0</v>
      </c>
    </row>
    <row r="183" spans="1:18" s="34" customFormat="1" ht="15">
      <c r="A183" s="36"/>
      <c r="B183" s="36"/>
      <c r="C183" s="36"/>
      <c r="D183" s="36"/>
      <c r="E183" s="36"/>
      <c r="F183" s="35"/>
      <c r="G183" s="36"/>
      <c r="H183" s="35"/>
      <c r="I183" s="35"/>
      <c r="J183" s="35"/>
      <c r="K183" s="35"/>
      <c r="L183" s="35"/>
      <c r="M183" s="35"/>
      <c r="N183" s="35"/>
      <c r="O183" s="35"/>
      <c r="P183" s="35"/>
      <c r="Q183" s="36"/>
      <c r="R183" s="53"/>
    </row>
    <row r="184" spans="1:18" s="34" customFormat="1" ht="15">
      <c r="A184" s="36"/>
      <c r="B184" s="36"/>
      <c r="C184" s="36"/>
      <c r="D184" s="36"/>
      <c r="E184" s="36"/>
      <c r="F184" s="35"/>
      <c r="G184" s="36"/>
      <c r="H184" s="35"/>
      <c r="I184" s="35"/>
      <c r="J184" s="35"/>
      <c r="K184" s="35"/>
      <c r="L184" s="35"/>
      <c r="M184" s="35"/>
      <c r="N184" s="35"/>
      <c r="O184" s="35"/>
      <c r="P184" s="35"/>
      <c r="Q184" s="36"/>
      <c r="R184" s="53"/>
    </row>
    <row r="185" spans="1:18" s="34" customFormat="1" ht="15">
      <c r="A185" s="36"/>
      <c r="B185" s="36"/>
      <c r="C185" s="36"/>
      <c r="D185" s="36"/>
      <c r="E185" s="36"/>
      <c r="F185" s="35"/>
      <c r="G185" s="36"/>
      <c r="H185" s="35"/>
      <c r="I185" s="35"/>
      <c r="J185" s="35"/>
      <c r="K185" s="35"/>
      <c r="L185" s="35"/>
      <c r="M185" s="35"/>
      <c r="N185" s="35"/>
      <c r="O185" s="35"/>
      <c r="P185" s="35"/>
      <c r="Q185" s="36"/>
      <c r="R185" s="53"/>
    </row>
    <row r="186" spans="1:18" s="34" customFormat="1" ht="15">
      <c r="A186" s="36"/>
      <c r="B186" s="36"/>
      <c r="C186" s="36"/>
      <c r="D186" s="36"/>
      <c r="E186" s="36"/>
      <c r="F186" s="35"/>
      <c r="G186" s="36"/>
      <c r="H186" s="35"/>
      <c r="I186" s="35"/>
      <c r="J186" s="35"/>
      <c r="K186" s="35"/>
      <c r="L186" s="35"/>
      <c r="M186" s="35"/>
      <c r="N186" s="35"/>
      <c r="O186" s="35"/>
      <c r="P186" s="35"/>
      <c r="Q186" s="36"/>
      <c r="R186" s="53"/>
    </row>
    <row r="187" spans="1:17" s="34" customFormat="1" ht="15">
      <c r="A187" s="36"/>
      <c r="B187" s="36"/>
      <c r="C187" s="36"/>
      <c r="D187" s="36"/>
      <c r="E187" s="36"/>
      <c r="F187" s="36"/>
      <c r="G187" s="36"/>
      <c r="H187" s="36"/>
      <c r="I187" s="36"/>
      <c r="J187" s="36"/>
      <c r="K187" s="36"/>
      <c r="L187" s="36"/>
      <c r="M187" s="36"/>
      <c r="N187" s="36"/>
      <c r="O187" s="36"/>
      <c r="P187" s="36"/>
      <c r="Q187" s="36"/>
    </row>
    <row r="188" spans="1:17" s="34" customFormat="1" ht="15">
      <c r="A188" s="36"/>
      <c r="B188" s="36"/>
      <c r="C188" s="36"/>
      <c r="D188" s="36"/>
      <c r="E188" s="36"/>
      <c r="F188" s="35"/>
      <c r="G188" s="36"/>
      <c r="H188" s="35"/>
      <c r="I188" s="35"/>
      <c r="J188" s="35"/>
      <c r="K188" s="35"/>
      <c r="L188" s="35"/>
      <c r="M188" s="35"/>
      <c r="N188" s="35"/>
      <c r="O188" s="35"/>
      <c r="P188" s="35"/>
      <c r="Q188" s="36"/>
    </row>
    <row r="189" spans="1:17" ht="15">
      <c r="A189" s="7"/>
      <c r="B189" s="7"/>
      <c r="C189" s="7"/>
      <c r="D189" s="7"/>
      <c r="E189" s="7"/>
      <c r="F189" s="10"/>
      <c r="G189" s="7"/>
      <c r="H189" s="36"/>
      <c r="I189" s="7"/>
      <c r="J189" s="7"/>
      <c r="K189" s="7"/>
      <c r="L189" s="7"/>
      <c r="M189" s="7"/>
      <c r="N189" s="17"/>
      <c r="O189" s="3"/>
      <c r="P189" s="3"/>
      <c r="Q189" s="7"/>
    </row>
    <row r="190" spans="1:17" ht="15">
      <c r="A190" s="7"/>
      <c r="B190" s="7"/>
      <c r="C190" s="7"/>
      <c r="D190" s="7"/>
      <c r="E190" s="7"/>
      <c r="F190" s="10"/>
      <c r="G190" s="7"/>
      <c r="H190" s="36"/>
      <c r="I190" s="7"/>
      <c r="J190" s="7"/>
      <c r="K190" s="7"/>
      <c r="L190" s="7"/>
      <c r="M190" s="7"/>
      <c r="N190" s="17"/>
      <c r="O190" s="3"/>
      <c r="P190" s="3"/>
      <c r="Q190" s="7"/>
    </row>
    <row r="191" spans="1:17" ht="15">
      <c r="A191" s="7"/>
      <c r="B191" s="7"/>
      <c r="C191" s="7"/>
      <c r="D191" s="7"/>
      <c r="E191" s="7"/>
      <c r="F191" s="10"/>
      <c r="G191" s="7"/>
      <c r="H191" s="36"/>
      <c r="I191" s="7"/>
      <c r="J191" s="7"/>
      <c r="K191" s="7"/>
      <c r="L191" s="7"/>
      <c r="M191" s="7"/>
      <c r="N191" s="17"/>
      <c r="O191" s="3"/>
      <c r="P191" s="3"/>
      <c r="Q191" s="7"/>
    </row>
    <row r="192" spans="1:17" ht="15">
      <c r="A192" s="7"/>
      <c r="B192" s="7"/>
      <c r="C192" s="7"/>
      <c r="D192" s="7"/>
      <c r="E192" s="7"/>
      <c r="F192" s="10"/>
      <c r="G192" s="7"/>
      <c r="H192" s="36"/>
      <c r="I192" s="7"/>
      <c r="J192" s="7"/>
      <c r="K192" s="7"/>
      <c r="L192" s="7"/>
      <c r="M192" s="7"/>
      <c r="N192" s="17"/>
      <c r="O192" s="3"/>
      <c r="P192" s="3"/>
      <c r="Q192" s="7"/>
    </row>
    <row r="193" spans="1:17" ht="15">
      <c r="A193" s="7"/>
      <c r="B193" s="7"/>
      <c r="C193" s="7"/>
      <c r="D193" s="7"/>
      <c r="E193" s="7"/>
      <c r="F193" s="10"/>
      <c r="G193" s="7"/>
      <c r="H193" s="36"/>
      <c r="I193" s="7"/>
      <c r="J193" s="7"/>
      <c r="K193" s="7"/>
      <c r="L193" s="7"/>
      <c r="M193" s="7"/>
      <c r="N193" s="17"/>
      <c r="O193" s="3"/>
      <c r="P193" s="3"/>
      <c r="Q193" s="7"/>
    </row>
    <row r="194" spans="1:16" s="7" customFormat="1" ht="15">
      <c r="A194" s="16"/>
      <c r="H194" s="97"/>
      <c r="N194" s="17"/>
      <c r="O194" s="3"/>
      <c r="P194" s="3"/>
    </row>
    <row r="195" spans="1:16" s="7" customFormat="1" ht="15">
      <c r="A195" s="16"/>
      <c r="H195" s="97"/>
      <c r="O195" s="3"/>
      <c r="P195" s="3"/>
    </row>
    <row r="196" spans="1:16" s="7" customFormat="1" ht="15">
      <c r="A196" s="16"/>
      <c r="H196" s="97"/>
      <c r="N196" s="17"/>
      <c r="O196" s="3"/>
      <c r="P196" s="3"/>
    </row>
    <row r="197" spans="8:16" s="7" customFormat="1" ht="15">
      <c r="H197" s="36"/>
      <c r="L197" s="73"/>
      <c r="N197" s="73"/>
      <c r="O197" s="48"/>
      <c r="P197" s="49"/>
    </row>
    <row r="198" spans="8:14" s="7" customFormat="1" ht="15">
      <c r="H198" s="36"/>
      <c r="L198" s="12"/>
      <c r="N198" s="12"/>
    </row>
    <row r="199" spans="4:15" s="7" customFormat="1" ht="15">
      <c r="D199" s="12"/>
      <c r="H199" s="36"/>
      <c r="L199" s="12"/>
      <c r="N199" s="12"/>
      <c r="O199" s="12"/>
    </row>
    <row r="200" spans="1:15" s="7" customFormat="1" ht="15">
      <c r="A200" s="21"/>
      <c r="D200" s="12"/>
      <c r="H200" s="36"/>
      <c r="L200" s="12"/>
      <c r="O200" s="12"/>
    </row>
    <row r="201" spans="1:15" s="7" customFormat="1" ht="15">
      <c r="A201" s="16"/>
      <c r="D201" s="10"/>
      <c r="H201" s="36"/>
      <c r="L201" s="3"/>
      <c r="N201" s="29"/>
      <c r="O201" s="3"/>
    </row>
    <row r="202" spans="1:15" s="7" customFormat="1" ht="15">
      <c r="A202" s="16"/>
      <c r="D202" s="10"/>
      <c r="H202" s="36"/>
      <c r="L202" s="3"/>
      <c r="N202" s="29"/>
      <c r="O202" s="3"/>
    </row>
    <row r="203" spans="4:15" s="7" customFormat="1" ht="15">
      <c r="D203" s="10"/>
      <c r="H203" s="36"/>
      <c r="L203" s="3"/>
      <c r="N203" s="29"/>
      <c r="O203" s="3"/>
    </row>
    <row r="204" spans="8:19" s="7" customFormat="1" ht="15" hidden="1">
      <c r="H204" s="36"/>
      <c r="I204" s="10"/>
      <c r="J204" s="10"/>
      <c r="K204" s="10"/>
      <c r="L204" s="3"/>
      <c r="N204" s="29"/>
      <c r="O204" s="3"/>
      <c r="Q204" s="3"/>
      <c r="R204" s="3"/>
      <c r="S204" s="3"/>
    </row>
    <row r="205" spans="8:19" s="7" customFormat="1" ht="15" hidden="1">
      <c r="H205" s="36"/>
      <c r="I205" s="10"/>
      <c r="J205" s="10"/>
      <c r="K205" s="10"/>
      <c r="L205" s="3"/>
      <c r="N205" s="29"/>
      <c r="O205" s="3"/>
      <c r="Q205" s="3"/>
      <c r="R205" s="3"/>
      <c r="S205" s="3"/>
    </row>
    <row r="206" spans="8:19" s="7" customFormat="1" ht="15" hidden="1">
      <c r="H206" s="36"/>
      <c r="I206" s="10"/>
      <c r="J206" s="10"/>
      <c r="K206" s="10"/>
      <c r="L206" s="3"/>
      <c r="N206" s="29"/>
      <c r="O206" s="3"/>
      <c r="Q206" s="3"/>
      <c r="R206" s="3"/>
      <c r="S206" s="3"/>
    </row>
    <row r="207" spans="8:19" s="7" customFormat="1" ht="15" hidden="1">
      <c r="H207" s="36"/>
      <c r="I207" s="10"/>
      <c r="J207" s="10"/>
      <c r="K207" s="10"/>
      <c r="L207" s="3"/>
      <c r="N207" s="29"/>
      <c r="O207" s="3"/>
      <c r="Q207" s="3"/>
      <c r="R207" s="3"/>
      <c r="S207" s="3"/>
    </row>
    <row r="208" spans="8:19" s="7" customFormat="1" ht="15" hidden="1">
      <c r="H208" s="36"/>
      <c r="I208" s="10"/>
      <c r="J208" s="10"/>
      <c r="K208" s="10"/>
      <c r="L208" s="3"/>
      <c r="N208" s="29"/>
      <c r="O208" s="3"/>
      <c r="Q208" s="3"/>
      <c r="R208" s="3"/>
      <c r="S208" s="3"/>
    </row>
    <row r="209" spans="8:19" s="7" customFormat="1" ht="15" hidden="1">
      <c r="H209" s="36"/>
      <c r="I209" s="10"/>
      <c r="J209" s="10"/>
      <c r="K209" s="10"/>
      <c r="L209" s="3"/>
      <c r="N209" s="29"/>
      <c r="O209" s="3"/>
      <c r="Q209" s="3"/>
      <c r="R209" s="3"/>
      <c r="S209" s="3"/>
    </row>
    <row r="210" spans="1:19" s="7" customFormat="1" ht="15" hidden="1">
      <c r="A210" s="11"/>
      <c r="H210" s="36"/>
      <c r="I210" s="10"/>
      <c r="J210" s="10"/>
      <c r="K210" s="10"/>
      <c r="L210" s="3"/>
      <c r="N210" s="29"/>
      <c r="O210" s="3"/>
      <c r="Q210" s="3"/>
      <c r="R210" s="3"/>
      <c r="S210" s="3"/>
    </row>
    <row r="211" spans="1:19" s="7" customFormat="1" ht="15" hidden="1">
      <c r="A211" s="13"/>
      <c r="H211" s="36"/>
      <c r="I211" s="10"/>
      <c r="J211" s="10"/>
      <c r="K211" s="10"/>
      <c r="L211" s="3"/>
      <c r="N211" s="29"/>
      <c r="O211" s="3"/>
      <c r="Q211" s="3"/>
      <c r="R211" s="3"/>
      <c r="S211" s="3"/>
    </row>
    <row r="212" spans="8:19" s="7" customFormat="1" ht="15" hidden="1">
      <c r="H212" s="36"/>
      <c r="I212" s="10"/>
      <c r="J212" s="10"/>
      <c r="K212" s="10"/>
      <c r="L212" s="3"/>
      <c r="N212" s="29"/>
      <c r="O212" s="3"/>
      <c r="Q212" s="3"/>
      <c r="R212" s="3"/>
      <c r="S212" s="3"/>
    </row>
    <row r="213" spans="8:19" s="7" customFormat="1" ht="15" hidden="1">
      <c r="H213" s="36"/>
      <c r="I213" s="10"/>
      <c r="J213" s="10"/>
      <c r="K213" s="10"/>
      <c r="L213" s="3"/>
      <c r="N213" s="29"/>
      <c r="O213" s="3"/>
      <c r="Q213" s="3"/>
      <c r="R213" s="3"/>
      <c r="S213" s="3"/>
    </row>
    <row r="214" spans="8:19" s="7" customFormat="1" ht="15" hidden="1">
      <c r="H214" s="36"/>
      <c r="I214" s="10"/>
      <c r="J214" s="10"/>
      <c r="K214" s="10"/>
      <c r="L214" s="3"/>
      <c r="N214" s="29"/>
      <c r="O214" s="3"/>
      <c r="Q214" s="3"/>
      <c r="R214" s="3"/>
      <c r="S214" s="3"/>
    </row>
    <row r="215" spans="1:19" s="7" customFormat="1" ht="15" hidden="1">
      <c r="A215" s="11"/>
      <c r="H215" s="36"/>
      <c r="I215" s="10"/>
      <c r="J215" s="10"/>
      <c r="K215" s="10"/>
      <c r="L215" s="3"/>
      <c r="N215" s="29"/>
      <c r="O215" s="3"/>
      <c r="Q215" s="3"/>
      <c r="R215" s="3"/>
      <c r="S215" s="3"/>
    </row>
    <row r="216" spans="8:19" s="7" customFormat="1" ht="15" hidden="1">
      <c r="H216" s="36"/>
      <c r="I216" s="10"/>
      <c r="J216" s="10"/>
      <c r="K216" s="10"/>
      <c r="L216" s="3"/>
      <c r="N216" s="29"/>
      <c r="O216" s="3"/>
      <c r="Q216" s="3"/>
      <c r="R216" s="3"/>
      <c r="S216" s="3"/>
    </row>
    <row r="217" spans="8:19" s="7" customFormat="1" ht="15" hidden="1">
      <c r="H217" s="36"/>
      <c r="I217" s="10"/>
      <c r="J217" s="10"/>
      <c r="K217" s="10"/>
      <c r="L217" s="3"/>
      <c r="N217" s="29"/>
      <c r="O217" s="3"/>
      <c r="Q217" s="3"/>
      <c r="R217" s="3"/>
      <c r="S217" s="3"/>
    </row>
    <row r="218" spans="8:19" s="7" customFormat="1" ht="15" hidden="1">
      <c r="H218" s="36"/>
      <c r="I218" s="10"/>
      <c r="J218" s="10"/>
      <c r="K218" s="10"/>
      <c r="L218" s="3"/>
      <c r="N218" s="29"/>
      <c r="O218" s="3"/>
      <c r="Q218" s="3"/>
      <c r="R218" s="3"/>
      <c r="S218" s="3"/>
    </row>
    <row r="219" spans="8:19" s="7" customFormat="1" ht="15" hidden="1">
      <c r="H219" s="36"/>
      <c r="I219" s="10"/>
      <c r="J219" s="10"/>
      <c r="K219" s="10"/>
      <c r="L219" s="3"/>
      <c r="N219" s="29"/>
      <c r="O219" s="3"/>
      <c r="Q219" s="3"/>
      <c r="R219" s="3"/>
      <c r="S219" s="3"/>
    </row>
    <row r="220" spans="8:19" s="7" customFormat="1" ht="15" hidden="1">
      <c r="H220" s="36"/>
      <c r="I220" s="10"/>
      <c r="J220" s="10"/>
      <c r="K220" s="10"/>
      <c r="L220" s="3"/>
      <c r="N220" s="29"/>
      <c r="O220" s="3"/>
      <c r="Q220" s="3"/>
      <c r="R220" s="3"/>
      <c r="S220" s="3"/>
    </row>
    <row r="221" spans="1:19" s="7" customFormat="1" ht="15" hidden="1">
      <c r="A221" s="11"/>
      <c r="H221" s="36"/>
      <c r="I221" s="10"/>
      <c r="J221" s="10"/>
      <c r="K221" s="10"/>
      <c r="L221" s="3"/>
      <c r="N221" s="29"/>
      <c r="O221" s="3"/>
      <c r="Q221" s="3"/>
      <c r="R221" s="3"/>
      <c r="S221" s="3"/>
    </row>
    <row r="222" spans="8:19" s="7" customFormat="1" ht="15" hidden="1">
      <c r="H222" s="36"/>
      <c r="I222" s="10"/>
      <c r="J222" s="10"/>
      <c r="K222" s="10"/>
      <c r="L222" s="3"/>
      <c r="N222" s="29"/>
      <c r="O222" s="3"/>
      <c r="Q222" s="3"/>
      <c r="R222" s="3"/>
      <c r="S222" s="3"/>
    </row>
    <row r="223" spans="8:19" s="7" customFormat="1" ht="15" hidden="1">
      <c r="H223" s="36"/>
      <c r="I223" s="10"/>
      <c r="J223" s="10"/>
      <c r="K223" s="10"/>
      <c r="L223" s="3"/>
      <c r="N223" s="29"/>
      <c r="O223" s="3"/>
      <c r="Q223" s="3"/>
      <c r="R223" s="3"/>
      <c r="S223" s="3"/>
    </row>
    <row r="224" spans="1:19" s="7" customFormat="1" ht="15" hidden="1">
      <c r="A224" s="13"/>
      <c r="H224" s="36"/>
      <c r="I224" s="10"/>
      <c r="J224" s="10"/>
      <c r="K224" s="10"/>
      <c r="L224" s="3"/>
      <c r="N224" s="29"/>
      <c r="O224" s="3"/>
      <c r="Q224" s="3"/>
      <c r="R224" s="3"/>
      <c r="S224" s="3"/>
    </row>
    <row r="225" spans="8:19" s="7" customFormat="1" ht="15" hidden="1">
      <c r="H225" s="36"/>
      <c r="I225" s="10"/>
      <c r="J225" s="10"/>
      <c r="K225" s="10"/>
      <c r="L225" s="19"/>
      <c r="N225" s="29"/>
      <c r="O225" s="3"/>
      <c r="Q225" s="3"/>
      <c r="R225" s="3"/>
      <c r="S225" s="3"/>
    </row>
    <row r="226" spans="8:19" s="7" customFormat="1" ht="15" hidden="1">
      <c r="H226" s="36"/>
      <c r="I226" s="10"/>
      <c r="J226" s="10"/>
      <c r="K226" s="10"/>
      <c r="L226" s="19"/>
      <c r="N226" s="29"/>
      <c r="O226" s="3"/>
      <c r="Q226" s="3"/>
      <c r="R226" s="3"/>
      <c r="S226" s="3"/>
    </row>
    <row r="227" spans="1:19" s="7" customFormat="1" ht="15" hidden="1">
      <c r="A227" s="11"/>
      <c r="H227" s="36"/>
      <c r="I227" s="10"/>
      <c r="J227" s="10"/>
      <c r="K227" s="10"/>
      <c r="L227" s="3"/>
      <c r="N227" s="29"/>
      <c r="O227" s="3"/>
      <c r="Q227" s="3"/>
      <c r="R227" s="3"/>
      <c r="S227" s="3"/>
    </row>
    <row r="228" spans="1:19" s="7" customFormat="1" ht="15" hidden="1">
      <c r="A228" s="76"/>
      <c r="H228" s="36"/>
      <c r="I228" s="3"/>
      <c r="J228" s="3"/>
      <c r="K228" s="3"/>
      <c r="L228" s="3"/>
      <c r="N228" s="29"/>
      <c r="O228" s="3"/>
      <c r="Q228" s="3"/>
      <c r="R228" s="3"/>
      <c r="S228" s="3"/>
    </row>
    <row r="229" spans="8:19" s="7" customFormat="1" ht="15" hidden="1">
      <c r="H229" s="36"/>
      <c r="I229" s="10"/>
      <c r="J229" s="10"/>
      <c r="K229" s="10"/>
      <c r="L229" s="17"/>
      <c r="N229" s="29"/>
      <c r="O229" s="3"/>
      <c r="Q229" s="3"/>
      <c r="R229" s="3"/>
      <c r="S229" s="3"/>
    </row>
    <row r="230" spans="8:19" s="7" customFormat="1" ht="15" hidden="1">
      <c r="H230" s="36"/>
      <c r="L230" s="3"/>
      <c r="N230" s="29"/>
      <c r="O230" s="3"/>
      <c r="Q230" s="15"/>
      <c r="R230" s="15"/>
      <c r="S230" s="15"/>
    </row>
    <row r="231" spans="8:19" s="7" customFormat="1" ht="15">
      <c r="H231" s="36"/>
      <c r="L231" s="3"/>
      <c r="N231" s="29"/>
      <c r="O231" s="3"/>
      <c r="Q231" s="15"/>
      <c r="R231" s="15"/>
      <c r="S231" s="15"/>
    </row>
    <row r="232" spans="1:19" s="7" customFormat="1" ht="15">
      <c r="A232" s="11"/>
      <c r="H232" s="36"/>
      <c r="I232" s="10"/>
      <c r="J232" s="10"/>
      <c r="K232" s="10"/>
      <c r="L232" s="3"/>
      <c r="N232" s="29"/>
      <c r="O232" s="3"/>
      <c r="Q232" s="3"/>
      <c r="R232" s="3"/>
      <c r="S232" s="3"/>
    </row>
    <row r="233" spans="8:19" s="7" customFormat="1" ht="15" hidden="1">
      <c r="H233" s="36"/>
      <c r="I233" s="10"/>
      <c r="J233" s="10"/>
      <c r="K233" s="10"/>
      <c r="L233" s="3"/>
      <c r="N233" s="29"/>
      <c r="O233" s="3"/>
      <c r="Q233" s="3"/>
      <c r="R233" s="3"/>
      <c r="S233" s="3"/>
    </row>
    <row r="234" spans="8:19" s="7" customFormat="1" ht="15" hidden="1">
      <c r="H234" s="36"/>
      <c r="I234" s="10"/>
      <c r="J234" s="10"/>
      <c r="K234" s="10"/>
      <c r="L234" s="3"/>
      <c r="N234" s="29"/>
      <c r="O234" s="3"/>
      <c r="Q234" s="3"/>
      <c r="R234" s="3"/>
      <c r="S234" s="3"/>
    </row>
    <row r="235" spans="8:19" s="7" customFormat="1" ht="15" hidden="1">
      <c r="H235" s="36"/>
      <c r="I235" s="10"/>
      <c r="J235" s="10"/>
      <c r="K235" s="10"/>
      <c r="L235" s="3"/>
      <c r="N235" s="29"/>
      <c r="O235" s="3"/>
      <c r="Q235" s="3"/>
      <c r="R235" s="3"/>
      <c r="S235" s="3"/>
    </row>
    <row r="236" spans="1:19" s="7" customFormat="1" ht="15" hidden="1">
      <c r="A236" s="16"/>
      <c r="H236" s="36"/>
      <c r="I236" s="10"/>
      <c r="J236" s="10"/>
      <c r="K236" s="10"/>
      <c r="N236" s="29"/>
      <c r="Q236" s="3"/>
      <c r="R236" s="3"/>
      <c r="S236" s="3"/>
    </row>
    <row r="237" spans="1:19" s="7" customFormat="1" ht="15" hidden="1">
      <c r="A237" s="16"/>
      <c r="H237" s="36"/>
      <c r="N237" s="29"/>
      <c r="Q237" s="3"/>
      <c r="R237" s="3"/>
      <c r="S237" s="3"/>
    </row>
    <row r="238" spans="1:19" s="7" customFormat="1" ht="15" hidden="1">
      <c r="A238" s="21"/>
      <c r="H238" s="36"/>
      <c r="N238" s="29"/>
      <c r="Q238" s="3"/>
      <c r="R238" s="3"/>
      <c r="S238" s="3"/>
    </row>
    <row r="239" spans="1:19" s="7" customFormat="1" ht="15" hidden="1">
      <c r="A239" s="16"/>
      <c r="H239" s="36"/>
      <c r="L239" s="48"/>
      <c r="N239" s="29"/>
      <c r="O239" s="48"/>
      <c r="Q239" s="3"/>
      <c r="R239" s="3"/>
      <c r="S239" s="3"/>
    </row>
    <row r="240" spans="1:19" s="7" customFormat="1" ht="15" hidden="1">
      <c r="A240" s="16"/>
      <c r="H240" s="36"/>
      <c r="L240" s="12"/>
      <c r="N240" s="29"/>
      <c r="O240" s="48"/>
      <c r="Q240" s="3"/>
      <c r="R240" s="3"/>
      <c r="S240" s="3"/>
    </row>
    <row r="241" spans="1:19" s="7" customFormat="1" ht="15" hidden="1">
      <c r="A241" s="16"/>
      <c r="H241" s="36"/>
      <c r="L241" s="12"/>
      <c r="N241" s="29"/>
      <c r="O241" s="48"/>
      <c r="Q241" s="3"/>
      <c r="R241" s="3"/>
      <c r="S241" s="3"/>
    </row>
    <row r="242" spans="1:19" s="7" customFormat="1" ht="15" hidden="1">
      <c r="A242" s="16"/>
      <c r="H242" s="36"/>
      <c r="L242" s="12"/>
      <c r="N242" s="29"/>
      <c r="Q242" s="3"/>
      <c r="R242" s="3"/>
      <c r="S242" s="3"/>
    </row>
    <row r="243" spans="1:19" s="7" customFormat="1" ht="15" hidden="1">
      <c r="A243" s="16"/>
      <c r="D243" s="12"/>
      <c r="H243" s="36"/>
      <c r="L243" s="12"/>
      <c r="N243" s="29"/>
      <c r="O243" s="12"/>
      <c r="Q243" s="3"/>
      <c r="R243" s="3"/>
      <c r="S243" s="3"/>
    </row>
    <row r="244" spans="1:19" s="7" customFormat="1" ht="15" hidden="1">
      <c r="A244" s="21"/>
      <c r="H244" s="36"/>
      <c r="I244" s="10"/>
      <c r="J244" s="10"/>
      <c r="K244" s="10"/>
      <c r="L244" s="3"/>
      <c r="N244" s="29"/>
      <c r="O244" s="3"/>
      <c r="Q244" s="3"/>
      <c r="R244" s="3"/>
      <c r="S244" s="3"/>
    </row>
    <row r="245" spans="1:19" s="7" customFormat="1" ht="15" hidden="1">
      <c r="A245" s="16"/>
      <c r="H245" s="36"/>
      <c r="I245" s="10"/>
      <c r="J245" s="10"/>
      <c r="K245" s="10"/>
      <c r="L245" s="3"/>
      <c r="N245" s="29"/>
      <c r="O245" s="3"/>
      <c r="Q245" s="3"/>
      <c r="R245" s="3"/>
      <c r="S245" s="3"/>
    </row>
    <row r="246" spans="1:19" s="7" customFormat="1" ht="15" hidden="1">
      <c r="A246" s="76"/>
      <c r="H246" s="36"/>
      <c r="I246" s="10"/>
      <c r="J246" s="10"/>
      <c r="K246" s="10"/>
      <c r="L246" s="3"/>
      <c r="N246" s="29"/>
      <c r="O246" s="3"/>
      <c r="Q246" s="12"/>
      <c r="R246" s="12"/>
      <c r="S246" s="12"/>
    </row>
    <row r="247" spans="1:19" s="7" customFormat="1" ht="15" hidden="1">
      <c r="A247" s="11"/>
      <c r="H247" s="36"/>
      <c r="I247" s="10"/>
      <c r="J247" s="10"/>
      <c r="K247" s="10"/>
      <c r="L247" s="3"/>
      <c r="N247" s="29"/>
      <c r="O247" s="3"/>
      <c r="Q247" s="12"/>
      <c r="R247" s="12"/>
      <c r="S247" s="12"/>
    </row>
    <row r="248" spans="1:19" s="7" customFormat="1" ht="15" hidden="1">
      <c r="A248" s="11"/>
      <c r="H248" s="36"/>
      <c r="I248" s="10"/>
      <c r="J248" s="10"/>
      <c r="K248" s="10"/>
      <c r="L248" s="3"/>
      <c r="N248" s="29"/>
      <c r="O248" s="3"/>
      <c r="Q248" s="3"/>
      <c r="R248" s="3"/>
      <c r="S248" s="3"/>
    </row>
    <row r="249" spans="1:19" s="7" customFormat="1" ht="15" hidden="1">
      <c r="A249" s="76"/>
      <c r="H249" s="36"/>
      <c r="I249" s="10"/>
      <c r="J249" s="10"/>
      <c r="K249" s="10"/>
      <c r="L249" s="3"/>
      <c r="N249" s="29"/>
      <c r="O249" s="3"/>
      <c r="Q249" s="12"/>
      <c r="R249" s="12"/>
      <c r="S249" s="12"/>
    </row>
    <row r="250" spans="1:19" s="7" customFormat="1" ht="15" hidden="1">
      <c r="A250" s="13"/>
      <c r="D250" s="10"/>
      <c r="H250" s="36"/>
      <c r="I250" s="10"/>
      <c r="J250" s="10"/>
      <c r="K250" s="10"/>
      <c r="L250" s="3"/>
      <c r="N250" s="29"/>
      <c r="O250" s="3"/>
      <c r="Q250" s="12"/>
      <c r="R250" s="12"/>
      <c r="S250" s="12"/>
    </row>
    <row r="251" spans="1:19" s="7" customFormat="1" ht="15" hidden="1">
      <c r="A251" s="13"/>
      <c r="D251" s="10"/>
      <c r="H251" s="36"/>
      <c r="I251" s="10"/>
      <c r="J251" s="10"/>
      <c r="K251" s="10"/>
      <c r="L251" s="3"/>
      <c r="N251" s="29"/>
      <c r="O251" s="3"/>
      <c r="Q251" s="12"/>
      <c r="R251" s="12"/>
      <c r="S251" s="12"/>
    </row>
    <row r="252" spans="1:19" s="7" customFormat="1" ht="15" hidden="1">
      <c r="A252" s="13"/>
      <c r="D252" s="10"/>
      <c r="H252" s="36"/>
      <c r="I252" s="10"/>
      <c r="J252" s="10"/>
      <c r="K252" s="10"/>
      <c r="L252" s="3"/>
      <c r="N252" s="29"/>
      <c r="O252" s="3"/>
      <c r="Q252" s="12"/>
      <c r="R252" s="12"/>
      <c r="S252" s="12"/>
    </row>
    <row r="253" spans="1:19" s="7" customFormat="1" ht="15" hidden="1">
      <c r="A253" s="13"/>
      <c r="D253" s="10"/>
      <c r="H253" s="36"/>
      <c r="I253" s="10"/>
      <c r="J253" s="10"/>
      <c r="K253" s="10"/>
      <c r="L253" s="3"/>
      <c r="N253" s="29"/>
      <c r="O253" s="3"/>
      <c r="Q253" s="3"/>
      <c r="R253" s="3"/>
      <c r="S253" s="3"/>
    </row>
    <row r="254" spans="1:19" s="7" customFormat="1" ht="15">
      <c r="A254" s="13"/>
      <c r="D254" s="10"/>
      <c r="H254" s="36"/>
      <c r="I254" s="10"/>
      <c r="J254" s="10"/>
      <c r="K254" s="10"/>
      <c r="L254" s="3"/>
      <c r="N254" s="29"/>
      <c r="O254" s="3"/>
      <c r="Q254" s="3"/>
      <c r="R254" s="3"/>
      <c r="S254" s="3"/>
    </row>
    <row r="255" spans="1:19" s="7" customFormat="1" ht="15">
      <c r="A255" s="11"/>
      <c r="H255" s="36"/>
      <c r="I255" s="10"/>
      <c r="J255" s="10"/>
      <c r="K255" s="10"/>
      <c r="L255" s="3"/>
      <c r="N255" s="29"/>
      <c r="O255" s="3"/>
      <c r="Q255" s="3"/>
      <c r="R255" s="3"/>
      <c r="S255" s="3"/>
    </row>
    <row r="256" spans="1:19" s="7" customFormat="1" ht="15" hidden="1">
      <c r="A256" s="76"/>
      <c r="H256" s="36"/>
      <c r="I256" s="10"/>
      <c r="J256" s="10"/>
      <c r="K256" s="10"/>
      <c r="L256" s="3"/>
      <c r="N256" s="29"/>
      <c r="O256" s="3"/>
      <c r="Q256" s="3"/>
      <c r="R256" s="3"/>
      <c r="S256" s="3"/>
    </row>
    <row r="257" spans="1:19" s="7" customFormat="1" ht="15" hidden="1">
      <c r="A257" s="21"/>
      <c r="D257" s="12"/>
      <c r="H257" s="36"/>
      <c r="L257" s="12"/>
      <c r="N257" s="29"/>
      <c r="O257" s="12"/>
      <c r="Q257" s="3"/>
      <c r="R257" s="3"/>
      <c r="S257" s="3"/>
    </row>
    <row r="258" spans="1:19" s="7" customFormat="1" ht="15" hidden="1">
      <c r="A258" s="16"/>
      <c r="H258" s="36"/>
      <c r="L258" s="3"/>
      <c r="N258" s="29"/>
      <c r="O258" s="3"/>
      <c r="Q258" s="3"/>
      <c r="R258" s="3"/>
      <c r="S258" s="3"/>
    </row>
    <row r="259" spans="8:19" s="7" customFormat="1" ht="15" hidden="1">
      <c r="H259" s="36"/>
      <c r="L259" s="3"/>
      <c r="N259" s="29"/>
      <c r="O259" s="3"/>
      <c r="Q259" s="3"/>
      <c r="R259" s="3"/>
      <c r="S259" s="3"/>
    </row>
    <row r="260" spans="8:19" s="7" customFormat="1" ht="15" hidden="1">
      <c r="H260" s="36"/>
      <c r="L260" s="3"/>
      <c r="N260" s="29"/>
      <c r="O260" s="3"/>
      <c r="Q260" s="3"/>
      <c r="R260" s="3"/>
      <c r="S260" s="3"/>
    </row>
    <row r="261" spans="8:19" s="7" customFormat="1" ht="15" hidden="1">
      <c r="H261" s="36"/>
      <c r="L261" s="3"/>
      <c r="N261" s="29"/>
      <c r="O261" s="3"/>
      <c r="Q261" s="3"/>
      <c r="R261" s="3"/>
      <c r="S261" s="3"/>
    </row>
    <row r="262" spans="8:19" s="7" customFormat="1" ht="15" hidden="1">
      <c r="H262" s="36"/>
      <c r="L262" s="3"/>
      <c r="N262" s="29"/>
      <c r="O262" s="3"/>
      <c r="Q262" s="3"/>
      <c r="R262" s="3"/>
      <c r="S262" s="3"/>
    </row>
    <row r="263" spans="8:19" s="7" customFormat="1" ht="15" hidden="1">
      <c r="H263" s="36"/>
      <c r="L263" s="3"/>
      <c r="N263" s="29"/>
      <c r="O263" s="3"/>
      <c r="Q263" s="3"/>
      <c r="R263" s="3"/>
      <c r="S263" s="3"/>
    </row>
    <row r="264" spans="8:19" s="7" customFormat="1" ht="15" hidden="1">
      <c r="H264" s="36"/>
      <c r="L264" s="3"/>
      <c r="N264" s="29"/>
      <c r="O264" s="3"/>
      <c r="Q264" s="3"/>
      <c r="R264" s="3"/>
      <c r="S264" s="3"/>
    </row>
    <row r="265" spans="1:19" s="7" customFormat="1" ht="15" hidden="1">
      <c r="A265" s="13"/>
      <c r="H265" s="36"/>
      <c r="L265" s="3"/>
      <c r="N265" s="29"/>
      <c r="O265" s="3"/>
      <c r="Q265" s="3"/>
      <c r="R265" s="3"/>
      <c r="S265" s="3"/>
    </row>
    <row r="266" spans="8:19" s="7" customFormat="1" ht="15" hidden="1">
      <c r="H266" s="36"/>
      <c r="L266" s="3"/>
      <c r="N266" s="29"/>
      <c r="O266" s="3"/>
      <c r="Q266" s="3"/>
      <c r="R266" s="3"/>
      <c r="S266" s="3"/>
    </row>
    <row r="267" spans="8:19" s="7" customFormat="1" ht="15" hidden="1">
      <c r="H267" s="36"/>
      <c r="L267" s="3"/>
      <c r="N267" s="29"/>
      <c r="O267" s="3"/>
      <c r="Q267" s="3"/>
      <c r="R267" s="3"/>
      <c r="S267" s="3"/>
    </row>
    <row r="268" spans="8:19" s="7" customFormat="1" ht="15">
      <c r="H268" s="36"/>
      <c r="L268" s="3"/>
      <c r="N268" s="29"/>
      <c r="O268" s="3"/>
      <c r="Q268" s="3"/>
      <c r="R268" s="3"/>
      <c r="S268" s="3"/>
    </row>
    <row r="269" spans="1:19" s="7" customFormat="1" ht="15">
      <c r="A269" s="11"/>
      <c r="H269" s="36"/>
      <c r="L269" s="3"/>
      <c r="N269" s="29"/>
      <c r="O269" s="3"/>
      <c r="Q269" s="3"/>
      <c r="R269" s="3"/>
      <c r="S269" s="3"/>
    </row>
    <row r="270" spans="1:19" s="7" customFormat="1" ht="15">
      <c r="A270" s="13"/>
      <c r="H270" s="36"/>
      <c r="L270" s="3"/>
      <c r="N270" s="29"/>
      <c r="O270" s="3"/>
      <c r="Q270" s="3"/>
      <c r="R270" s="3"/>
      <c r="S270" s="3"/>
    </row>
    <row r="271" spans="1:19" s="7" customFormat="1" ht="15">
      <c r="A271" s="16"/>
      <c r="H271" s="36"/>
      <c r="L271" s="56"/>
      <c r="N271" s="56"/>
      <c r="O271" s="3"/>
      <c r="Q271" s="3"/>
      <c r="R271" s="3"/>
      <c r="S271" s="3"/>
    </row>
    <row r="272" spans="1:19" s="7" customFormat="1" ht="15" hidden="1">
      <c r="A272" s="16"/>
      <c r="H272" s="36"/>
      <c r="L272" s="56"/>
      <c r="N272" s="29"/>
      <c r="O272" s="3"/>
      <c r="Q272" s="3"/>
      <c r="R272" s="3"/>
      <c r="S272" s="3"/>
    </row>
    <row r="273" spans="8:19" s="7" customFormat="1" ht="15">
      <c r="H273" s="36"/>
      <c r="L273" s="56"/>
      <c r="N273" s="29"/>
      <c r="O273" s="3"/>
      <c r="Q273" s="3"/>
      <c r="R273" s="3"/>
      <c r="S273" s="3"/>
    </row>
    <row r="274" spans="1:19" s="7" customFormat="1" ht="15">
      <c r="A274" s="21"/>
      <c r="H274" s="36"/>
      <c r="L274" s="56"/>
      <c r="N274" s="29"/>
      <c r="O274" s="3"/>
      <c r="Q274" s="3"/>
      <c r="R274" s="3"/>
      <c r="S274" s="3"/>
    </row>
    <row r="275" spans="8:19" s="7" customFormat="1" ht="15">
      <c r="H275" s="36"/>
      <c r="L275" s="56"/>
      <c r="N275" s="29"/>
      <c r="O275" s="3"/>
      <c r="Q275" s="3"/>
      <c r="R275" s="3"/>
      <c r="S275" s="3"/>
    </row>
    <row r="276" spans="1:19" s="7" customFormat="1" ht="15">
      <c r="A276" s="21"/>
      <c r="D276" s="10"/>
      <c r="H276" s="36"/>
      <c r="L276" s="56"/>
      <c r="N276" s="56"/>
      <c r="O276" s="3"/>
      <c r="Q276" s="3"/>
      <c r="R276" s="3"/>
      <c r="S276" s="3"/>
    </row>
    <row r="277" spans="8:19" s="7" customFormat="1" ht="15">
      <c r="H277" s="36"/>
      <c r="L277" s="3"/>
      <c r="N277" s="29"/>
      <c r="O277" s="3"/>
      <c r="Q277" s="3"/>
      <c r="R277" s="3"/>
      <c r="S277" s="3"/>
    </row>
    <row r="278" spans="8:19" s="7" customFormat="1" ht="15">
      <c r="H278" s="36"/>
      <c r="L278" s="3"/>
      <c r="N278" s="29"/>
      <c r="O278" s="3"/>
      <c r="Q278" s="3"/>
      <c r="R278" s="3"/>
      <c r="S278" s="3"/>
    </row>
    <row r="279" spans="8:19" s="7" customFormat="1" ht="15">
      <c r="H279" s="36"/>
      <c r="L279" s="3"/>
      <c r="N279" s="29"/>
      <c r="O279" s="3"/>
      <c r="Q279" s="3"/>
      <c r="R279" s="3"/>
      <c r="S279" s="3"/>
    </row>
    <row r="280" spans="8:19" s="7" customFormat="1" ht="15">
      <c r="H280" s="36"/>
      <c r="L280" s="3"/>
      <c r="N280" s="29"/>
      <c r="O280" s="3"/>
      <c r="Q280" s="3"/>
      <c r="R280" s="3"/>
      <c r="S280" s="3"/>
    </row>
    <row r="281" spans="2:19" s="7" customFormat="1" ht="15">
      <c r="B281" s="77"/>
      <c r="H281" s="36"/>
      <c r="L281" s="3"/>
      <c r="N281" s="29"/>
      <c r="O281" s="3"/>
      <c r="Q281" s="3"/>
      <c r="R281" s="3"/>
      <c r="S281" s="3"/>
    </row>
    <row r="282" spans="2:19" s="7" customFormat="1" ht="15">
      <c r="B282" s="77"/>
      <c r="H282" s="36"/>
      <c r="L282" s="3"/>
      <c r="N282" s="29"/>
      <c r="O282" s="3"/>
      <c r="Q282" s="3"/>
      <c r="R282" s="3"/>
      <c r="S282" s="3"/>
    </row>
    <row r="283" spans="2:19" s="7" customFormat="1" ht="15.75" customHeight="1">
      <c r="B283" s="77"/>
      <c r="H283" s="36"/>
      <c r="L283" s="3"/>
      <c r="N283" s="3"/>
      <c r="O283" s="3"/>
      <c r="Q283" s="3"/>
      <c r="R283" s="3"/>
      <c r="S283" s="3"/>
    </row>
    <row r="284" spans="1:19" s="7" customFormat="1" ht="15">
      <c r="A284" s="62"/>
      <c r="B284" s="77"/>
      <c r="H284" s="36"/>
      <c r="L284" s="3"/>
      <c r="N284" s="29"/>
      <c r="O284" s="3"/>
      <c r="Q284" s="3"/>
      <c r="R284" s="3"/>
      <c r="S284" s="3"/>
    </row>
    <row r="285" spans="2:19" s="7" customFormat="1" ht="15">
      <c r="B285" s="77"/>
      <c r="H285" s="36"/>
      <c r="L285" s="3"/>
      <c r="N285" s="29"/>
      <c r="O285" s="3"/>
      <c r="Q285" s="3"/>
      <c r="R285" s="3"/>
      <c r="S285" s="3"/>
    </row>
    <row r="286" spans="1:19" s="7" customFormat="1" ht="15">
      <c r="A286" s="62"/>
      <c r="H286" s="36"/>
      <c r="L286" s="56"/>
      <c r="N286" s="56"/>
      <c r="O286" s="3"/>
      <c r="P286" s="19"/>
      <c r="Q286" s="3"/>
      <c r="R286" s="3"/>
      <c r="S286" s="3"/>
    </row>
    <row r="287" spans="1:19" s="7" customFormat="1" ht="15">
      <c r="A287" s="62"/>
      <c r="H287" s="36"/>
      <c r="L287" s="56"/>
      <c r="N287" s="29"/>
      <c r="O287" s="3"/>
      <c r="P287" s="19"/>
      <c r="Q287" s="3"/>
      <c r="R287" s="3"/>
      <c r="S287" s="3"/>
    </row>
    <row r="288" spans="1:19" s="7" customFormat="1" ht="15">
      <c r="A288" s="63"/>
      <c r="H288" s="36"/>
      <c r="L288" s="56"/>
      <c r="N288" s="29"/>
      <c r="O288" s="3"/>
      <c r="P288" s="19"/>
      <c r="Q288" s="3"/>
      <c r="R288" s="3"/>
      <c r="S288" s="3"/>
    </row>
    <row r="289" spans="1:19" s="7" customFormat="1" ht="15">
      <c r="A289" s="63"/>
      <c r="H289" s="36"/>
      <c r="L289" s="56"/>
      <c r="N289" s="29"/>
      <c r="O289" s="3"/>
      <c r="P289" s="19"/>
      <c r="Q289" s="3"/>
      <c r="R289" s="3"/>
      <c r="S289" s="3"/>
    </row>
    <row r="290" spans="1:19" s="7" customFormat="1" ht="15">
      <c r="A290" s="62"/>
      <c r="H290" s="36"/>
      <c r="L290" s="56"/>
      <c r="N290" s="29"/>
      <c r="O290" s="3"/>
      <c r="P290" s="19"/>
      <c r="Q290" s="3"/>
      <c r="R290" s="3"/>
      <c r="S290" s="3"/>
    </row>
    <row r="291" spans="8:19" s="7" customFormat="1" ht="15">
      <c r="H291" s="36"/>
      <c r="L291" s="56"/>
      <c r="N291" s="29"/>
      <c r="O291" s="3"/>
      <c r="P291" s="19"/>
      <c r="Q291" s="3"/>
      <c r="R291" s="3"/>
      <c r="S291" s="3"/>
    </row>
    <row r="292" spans="8:19" s="7" customFormat="1" ht="15">
      <c r="H292" s="36"/>
      <c r="L292" s="56"/>
      <c r="N292" s="29"/>
      <c r="O292" s="3"/>
      <c r="P292" s="19"/>
      <c r="Q292" s="3"/>
      <c r="R292" s="3"/>
      <c r="S292" s="3"/>
    </row>
    <row r="293" spans="8:19" s="7" customFormat="1" ht="15">
      <c r="H293" s="36"/>
      <c r="L293" s="56"/>
      <c r="N293" s="29"/>
      <c r="O293" s="3"/>
      <c r="P293" s="19"/>
      <c r="Q293" s="3"/>
      <c r="R293" s="3"/>
      <c r="S293" s="3"/>
    </row>
    <row r="294" spans="8:19" s="7" customFormat="1" ht="15">
      <c r="H294" s="36"/>
      <c r="L294" s="56"/>
      <c r="N294" s="29"/>
      <c r="O294" s="3"/>
      <c r="P294" s="19"/>
      <c r="Q294" s="3"/>
      <c r="R294" s="3"/>
      <c r="S294" s="3"/>
    </row>
    <row r="295" spans="8:19" s="7" customFormat="1" ht="15">
      <c r="H295" s="36"/>
      <c r="N295" s="29"/>
      <c r="O295" s="3"/>
      <c r="P295" s="3"/>
      <c r="Q295" s="3"/>
      <c r="R295" s="3"/>
      <c r="S295" s="3"/>
    </row>
    <row r="296" spans="8:19" s="7" customFormat="1" ht="15">
      <c r="H296" s="36"/>
      <c r="N296" s="3"/>
      <c r="O296" s="3"/>
      <c r="P296" s="3"/>
      <c r="Q296" s="3"/>
      <c r="R296" s="3"/>
      <c r="S296" s="3"/>
    </row>
    <row r="297" spans="8:19" s="7" customFormat="1" ht="15">
      <c r="H297" s="36"/>
      <c r="N297" s="3"/>
      <c r="O297" s="3"/>
      <c r="P297" s="3"/>
      <c r="Q297" s="3"/>
      <c r="R297" s="3"/>
      <c r="S297" s="3"/>
    </row>
    <row r="298" spans="1:19" s="7" customFormat="1" ht="15">
      <c r="A298" s="78"/>
      <c r="F298" s="3"/>
      <c r="G298" s="3"/>
      <c r="H298" s="56"/>
      <c r="N298" s="17"/>
      <c r="O298" s="3"/>
      <c r="P298" s="3"/>
      <c r="Q298" s="3"/>
      <c r="R298" s="3"/>
      <c r="S298" s="3"/>
    </row>
    <row r="299" spans="1:19" s="7" customFormat="1" ht="15">
      <c r="A299" s="78"/>
      <c r="F299" s="3"/>
      <c r="G299" s="3"/>
      <c r="H299" s="56"/>
      <c r="N299" s="17"/>
      <c r="O299" s="3"/>
      <c r="P299" s="3"/>
      <c r="Q299" s="3"/>
      <c r="R299" s="3"/>
      <c r="S299" s="3"/>
    </row>
    <row r="300" spans="1:19" s="7" customFormat="1" ht="15">
      <c r="A300" s="78"/>
      <c r="F300" s="3"/>
      <c r="G300" s="3"/>
      <c r="H300" s="56"/>
      <c r="N300" s="17"/>
      <c r="O300" s="3"/>
      <c r="P300" s="3"/>
      <c r="Q300" s="3"/>
      <c r="R300" s="3"/>
      <c r="S300" s="3"/>
    </row>
    <row r="301" spans="6:19" s="7" customFormat="1" ht="15">
      <c r="F301" s="3"/>
      <c r="G301" s="3"/>
      <c r="H301" s="56"/>
      <c r="N301" s="17"/>
      <c r="O301" s="3"/>
      <c r="P301" s="3"/>
      <c r="Q301" s="3"/>
      <c r="R301" s="3"/>
      <c r="S301" s="3"/>
    </row>
    <row r="302" spans="6:19" s="7" customFormat="1" ht="15">
      <c r="F302" s="3"/>
      <c r="G302" s="3"/>
      <c r="H302" s="56"/>
      <c r="N302" s="17"/>
      <c r="O302" s="3"/>
      <c r="P302" s="3"/>
      <c r="Q302" s="3"/>
      <c r="R302" s="3"/>
      <c r="S302" s="3"/>
    </row>
    <row r="303" spans="6:19" s="7" customFormat="1" ht="15">
      <c r="F303" s="3"/>
      <c r="G303" s="3"/>
      <c r="H303" s="56"/>
      <c r="N303" s="17"/>
      <c r="O303" s="3"/>
      <c r="P303" s="3"/>
      <c r="Q303" s="3"/>
      <c r="R303" s="3"/>
      <c r="S303" s="3"/>
    </row>
    <row r="304" spans="1:17" s="27" customFormat="1" ht="15">
      <c r="A304" s="7"/>
      <c r="B304" s="76"/>
      <c r="C304" s="76"/>
      <c r="D304" s="76"/>
      <c r="E304" s="76"/>
      <c r="F304" s="76"/>
      <c r="G304" s="76"/>
      <c r="H304" s="99"/>
      <c r="I304" s="76"/>
      <c r="J304" s="76"/>
      <c r="K304" s="76"/>
      <c r="L304" s="76"/>
      <c r="M304" s="76"/>
      <c r="N304" s="79"/>
      <c r="O304" s="76"/>
      <c r="P304" s="76"/>
      <c r="Q304" s="76"/>
    </row>
    <row r="305" spans="1:17" s="27" customFormat="1" ht="15">
      <c r="A305" s="7"/>
      <c r="B305" s="76"/>
      <c r="C305" s="76"/>
      <c r="D305" s="76"/>
      <c r="E305" s="76"/>
      <c r="F305" s="76"/>
      <c r="G305" s="76"/>
      <c r="H305" s="99"/>
      <c r="I305" s="76"/>
      <c r="J305" s="76"/>
      <c r="K305" s="76"/>
      <c r="L305" s="76"/>
      <c r="M305" s="76"/>
      <c r="N305" s="79"/>
      <c r="O305" s="76"/>
      <c r="P305" s="76"/>
      <c r="Q305" s="76"/>
    </row>
    <row r="306" spans="1:17" s="27" customFormat="1" ht="15">
      <c r="A306" s="76"/>
      <c r="B306" s="76"/>
      <c r="C306" s="76"/>
      <c r="D306" s="76"/>
      <c r="E306" s="76"/>
      <c r="F306" s="76"/>
      <c r="G306" s="76"/>
      <c r="H306" s="99"/>
      <c r="I306" s="76"/>
      <c r="J306" s="76"/>
      <c r="K306" s="76"/>
      <c r="L306" s="76"/>
      <c r="M306" s="76"/>
      <c r="N306" s="79"/>
      <c r="O306" s="76"/>
      <c r="P306" s="76"/>
      <c r="Q306" s="76"/>
    </row>
    <row r="307" spans="1:17" s="27" customFormat="1" ht="15">
      <c r="A307" s="76"/>
      <c r="B307" s="76"/>
      <c r="C307" s="76"/>
      <c r="D307" s="76"/>
      <c r="E307" s="76"/>
      <c r="F307" s="76"/>
      <c r="G307" s="76"/>
      <c r="H307" s="99"/>
      <c r="I307" s="76"/>
      <c r="J307" s="76"/>
      <c r="K307" s="76"/>
      <c r="L307" s="76"/>
      <c r="M307" s="76"/>
      <c r="N307" s="79"/>
      <c r="O307" s="76"/>
      <c r="P307" s="76"/>
      <c r="Q307" s="76"/>
    </row>
    <row r="308" spans="1:17" s="27" customFormat="1" ht="15">
      <c r="A308" s="76"/>
      <c r="B308" s="76"/>
      <c r="C308" s="76"/>
      <c r="D308" s="76"/>
      <c r="E308" s="76"/>
      <c r="F308" s="76"/>
      <c r="G308" s="76"/>
      <c r="H308" s="99"/>
      <c r="I308" s="76"/>
      <c r="J308" s="76"/>
      <c r="K308" s="76"/>
      <c r="L308" s="76"/>
      <c r="M308" s="76"/>
      <c r="N308" s="79"/>
      <c r="O308" s="76"/>
      <c r="P308" s="76"/>
      <c r="Q308" s="76"/>
    </row>
    <row r="309" spans="1:17" s="27" customFormat="1" ht="15">
      <c r="A309" s="76"/>
      <c r="B309" s="76"/>
      <c r="C309" s="76"/>
      <c r="D309" s="76"/>
      <c r="E309" s="76"/>
      <c r="F309" s="76"/>
      <c r="G309" s="76"/>
      <c r="H309" s="99"/>
      <c r="I309" s="76"/>
      <c r="J309" s="76"/>
      <c r="K309" s="76"/>
      <c r="L309" s="76"/>
      <c r="M309" s="76"/>
      <c r="N309" s="79"/>
      <c r="O309" s="76"/>
      <c r="P309" s="76"/>
      <c r="Q309" s="76"/>
    </row>
    <row r="310" spans="1:17" s="27" customFormat="1" ht="15">
      <c r="A310" s="76"/>
      <c r="B310" s="76"/>
      <c r="C310" s="76"/>
      <c r="D310" s="76"/>
      <c r="E310" s="76"/>
      <c r="F310" s="76"/>
      <c r="G310" s="76"/>
      <c r="H310" s="99"/>
      <c r="I310" s="76"/>
      <c r="J310" s="76"/>
      <c r="K310" s="76"/>
      <c r="L310" s="76"/>
      <c r="M310" s="76"/>
      <c r="N310" s="79"/>
      <c r="O310" s="76"/>
      <c r="P310" s="76"/>
      <c r="Q310" s="76"/>
    </row>
    <row r="311" spans="1:17" s="27" customFormat="1" ht="15">
      <c r="A311" s="76"/>
      <c r="B311" s="76"/>
      <c r="C311" s="76"/>
      <c r="D311" s="76"/>
      <c r="E311" s="76"/>
      <c r="F311" s="76"/>
      <c r="G311" s="76"/>
      <c r="H311" s="99"/>
      <c r="I311" s="76"/>
      <c r="J311" s="76"/>
      <c r="K311" s="76"/>
      <c r="L311" s="76"/>
      <c r="M311" s="76"/>
      <c r="N311" s="79"/>
      <c r="O311" s="76"/>
      <c r="P311" s="76"/>
      <c r="Q311" s="76"/>
    </row>
    <row r="312" spans="1:17" ht="15">
      <c r="A312" s="7"/>
      <c r="B312" s="7"/>
      <c r="C312" s="7"/>
      <c r="D312" s="7"/>
      <c r="E312" s="7"/>
      <c r="F312" s="7"/>
      <c r="G312" s="7"/>
      <c r="H312" s="36"/>
      <c r="I312" s="7"/>
      <c r="J312" s="7"/>
      <c r="K312" s="7"/>
      <c r="L312" s="7"/>
      <c r="M312" s="7"/>
      <c r="N312" s="19"/>
      <c r="P312" s="7"/>
      <c r="Q312" s="7"/>
    </row>
    <row r="313" spans="1:17" ht="15">
      <c r="A313" s="7"/>
      <c r="B313" s="7"/>
      <c r="C313" s="7"/>
      <c r="D313" s="7"/>
      <c r="E313" s="7"/>
      <c r="F313" s="7"/>
      <c r="G313" s="7"/>
      <c r="H313" s="36"/>
      <c r="I313" s="7"/>
      <c r="J313" s="7"/>
      <c r="K313" s="7"/>
      <c r="L313" s="7"/>
      <c r="M313" s="7"/>
      <c r="N313" s="19"/>
      <c r="P313" s="7"/>
      <c r="Q313" s="7"/>
    </row>
    <row r="314" spans="1:17" ht="15">
      <c r="A314" s="7"/>
      <c r="B314" s="7"/>
      <c r="C314" s="7"/>
      <c r="D314" s="7"/>
      <c r="E314" s="7"/>
      <c r="F314" s="7"/>
      <c r="G314" s="7"/>
      <c r="H314" s="36"/>
      <c r="I314" s="7"/>
      <c r="J314" s="7"/>
      <c r="K314" s="7"/>
      <c r="L314" s="7"/>
      <c r="M314" s="7"/>
      <c r="N314" s="19"/>
      <c r="P314" s="7"/>
      <c r="Q314" s="7"/>
    </row>
    <row r="315" spans="1:17" ht="15">
      <c r="A315" s="7"/>
      <c r="B315" s="7"/>
      <c r="C315" s="7"/>
      <c r="D315" s="7"/>
      <c r="E315" s="7"/>
      <c r="F315" s="7"/>
      <c r="G315" s="7"/>
      <c r="H315" s="36"/>
      <c r="I315" s="7"/>
      <c r="J315" s="7"/>
      <c r="K315" s="7"/>
      <c r="L315" s="7"/>
      <c r="M315" s="7"/>
      <c r="N315" s="19"/>
      <c r="P315" s="7"/>
      <c r="Q315" s="7"/>
    </row>
    <row r="316" spans="1:17" ht="15">
      <c r="A316" s="7"/>
      <c r="B316" s="7"/>
      <c r="C316" s="7"/>
      <c r="D316" s="7"/>
      <c r="E316" s="7"/>
      <c r="F316" s="7"/>
      <c r="G316" s="7"/>
      <c r="H316" s="36"/>
      <c r="I316" s="7"/>
      <c r="J316" s="7"/>
      <c r="K316" s="7"/>
      <c r="L316" s="7"/>
      <c r="M316" s="7"/>
      <c r="N316" s="19"/>
      <c r="P316" s="7"/>
      <c r="Q316" s="7"/>
    </row>
    <row r="317" spans="1:17" ht="15">
      <c r="A317" s="7"/>
      <c r="B317" s="7"/>
      <c r="C317" s="7"/>
      <c r="D317" s="7"/>
      <c r="E317" s="7"/>
      <c r="F317" s="7"/>
      <c r="G317" s="7"/>
      <c r="H317" s="36"/>
      <c r="I317" s="7"/>
      <c r="J317" s="7"/>
      <c r="K317" s="7"/>
      <c r="L317" s="7"/>
      <c r="M317" s="7"/>
      <c r="N317" s="19"/>
      <c r="P317" s="7"/>
      <c r="Q317" s="7"/>
    </row>
    <row r="318" spans="1:17" ht="15">
      <c r="A318" s="7"/>
      <c r="B318" s="7"/>
      <c r="C318" s="7"/>
      <c r="D318" s="7"/>
      <c r="E318" s="7"/>
      <c r="F318" s="7"/>
      <c r="G318" s="7"/>
      <c r="H318" s="36"/>
      <c r="I318" s="7"/>
      <c r="J318" s="7"/>
      <c r="K318" s="7"/>
      <c r="L318" s="7"/>
      <c r="M318" s="7"/>
      <c r="N318" s="19"/>
      <c r="P318" s="7"/>
      <c r="Q318" s="7"/>
    </row>
    <row r="319" spans="1:17" ht="15">
      <c r="A319" s="7"/>
      <c r="B319" s="7"/>
      <c r="C319" s="7"/>
      <c r="D319" s="7"/>
      <c r="E319" s="7"/>
      <c r="F319" s="7"/>
      <c r="G319" s="7"/>
      <c r="H319" s="36"/>
      <c r="I319" s="7"/>
      <c r="J319" s="7"/>
      <c r="K319" s="7"/>
      <c r="L319" s="7"/>
      <c r="M319" s="7"/>
      <c r="N319" s="19"/>
      <c r="P319" s="7"/>
      <c r="Q319" s="7"/>
    </row>
    <row r="320" spans="1:17" ht="15">
      <c r="A320" s="7"/>
      <c r="B320" s="7"/>
      <c r="C320" s="7"/>
      <c r="D320" s="7"/>
      <c r="E320" s="7"/>
      <c r="F320" s="7"/>
      <c r="G320" s="7"/>
      <c r="H320" s="36"/>
      <c r="I320" s="7"/>
      <c r="J320" s="7"/>
      <c r="K320" s="7"/>
      <c r="L320" s="7"/>
      <c r="M320" s="7"/>
      <c r="N320" s="19"/>
      <c r="P320" s="7"/>
      <c r="Q320" s="7"/>
    </row>
    <row r="321" spans="1:17" ht="15">
      <c r="A321" s="7"/>
      <c r="B321" s="7"/>
      <c r="C321" s="7"/>
      <c r="D321" s="7"/>
      <c r="E321" s="7"/>
      <c r="F321" s="7"/>
      <c r="G321" s="7"/>
      <c r="H321" s="36"/>
      <c r="I321" s="7"/>
      <c r="J321" s="7"/>
      <c r="K321" s="7"/>
      <c r="L321" s="7"/>
      <c r="M321" s="7"/>
      <c r="N321" s="19"/>
      <c r="P321" s="7"/>
      <c r="Q321" s="7"/>
    </row>
    <row r="322" spans="1:17" ht="15">
      <c r="A322" s="7"/>
      <c r="B322" s="7"/>
      <c r="C322" s="7"/>
      <c r="D322" s="7"/>
      <c r="E322" s="7"/>
      <c r="F322" s="7"/>
      <c r="G322" s="7"/>
      <c r="H322" s="36"/>
      <c r="I322" s="7"/>
      <c r="J322" s="7"/>
      <c r="K322" s="7"/>
      <c r="L322" s="7"/>
      <c r="M322" s="7"/>
      <c r="N322" s="19"/>
      <c r="P322" s="7"/>
      <c r="Q322" s="7"/>
    </row>
    <row r="323" spans="1:17" ht="15">
      <c r="A323" s="7"/>
      <c r="B323" s="7"/>
      <c r="C323" s="7"/>
      <c r="D323" s="7"/>
      <c r="E323" s="7"/>
      <c r="F323" s="7"/>
      <c r="G323" s="7"/>
      <c r="H323" s="36"/>
      <c r="I323" s="7"/>
      <c r="J323" s="7"/>
      <c r="K323" s="7"/>
      <c r="L323" s="7"/>
      <c r="M323" s="7"/>
      <c r="N323" s="19"/>
      <c r="P323" s="7"/>
      <c r="Q323" s="7"/>
    </row>
    <row r="324" spans="1:17" ht="15">
      <c r="A324" s="7"/>
      <c r="B324" s="7"/>
      <c r="C324" s="7"/>
      <c r="D324" s="7"/>
      <c r="E324" s="7"/>
      <c r="F324" s="7"/>
      <c r="G324" s="7"/>
      <c r="H324" s="36"/>
      <c r="I324" s="7"/>
      <c r="J324" s="7"/>
      <c r="K324" s="7"/>
      <c r="L324" s="7"/>
      <c r="M324" s="7"/>
      <c r="N324" s="19"/>
      <c r="P324" s="7"/>
      <c r="Q324" s="7"/>
    </row>
    <row r="325" spans="1:17" ht="15">
      <c r="A325" s="7"/>
      <c r="B325" s="7"/>
      <c r="C325" s="7"/>
      <c r="D325" s="7"/>
      <c r="E325" s="7"/>
      <c r="F325" s="7"/>
      <c r="G325" s="7"/>
      <c r="H325" s="36"/>
      <c r="I325" s="7"/>
      <c r="J325" s="7"/>
      <c r="K325" s="7"/>
      <c r="L325" s="7"/>
      <c r="M325" s="7"/>
      <c r="N325" s="19"/>
      <c r="P325" s="7"/>
      <c r="Q325" s="7"/>
    </row>
    <row r="326" spans="1:17" ht="15">
      <c r="A326" s="7"/>
      <c r="B326" s="7"/>
      <c r="C326" s="7"/>
      <c r="D326" s="7"/>
      <c r="E326" s="7"/>
      <c r="F326" s="7"/>
      <c r="G326" s="7"/>
      <c r="H326" s="36"/>
      <c r="I326" s="7"/>
      <c r="J326" s="7"/>
      <c r="K326" s="7"/>
      <c r="L326" s="7"/>
      <c r="M326" s="7"/>
      <c r="N326" s="19"/>
      <c r="P326" s="7"/>
      <c r="Q326" s="7"/>
    </row>
    <row r="327" spans="1:17" ht="15">
      <c r="A327" s="7"/>
      <c r="B327" s="7"/>
      <c r="C327" s="7"/>
      <c r="D327" s="7"/>
      <c r="E327" s="7"/>
      <c r="F327" s="7"/>
      <c r="G327" s="7"/>
      <c r="H327" s="36"/>
      <c r="I327" s="7"/>
      <c r="J327" s="7"/>
      <c r="K327" s="7"/>
      <c r="L327" s="7"/>
      <c r="M327" s="7"/>
      <c r="N327" s="19"/>
      <c r="P327" s="7"/>
      <c r="Q327" s="7"/>
    </row>
    <row r="328" spans="1:17" ht="15">
      <c r="A328" s="7"/>
      <c r="B328" s="7"/>
      <c r="C328" s="7"/>
      <c r="D328" s="7"/>
      <c r="E328" s="7"/>
      <c r="F328" s="7"/>
      <c r="G328" s="7"/>
      <c r="H328" s="36"/>
      <c r="I328" s="7"/>
      <c r="J328" s="7"/>
      <c r="K328" s="7"/>
      <c r="L328" s="7"/>
      <c r="M328" s="7"/>
      <c r="N328" s="19"/>
      <c r="P328" s="7"/>
      <c r="Q328" s="7"/>
    </row>
    <row r="329" spans="1:17" ht="15">
      <c r="A329" s="7"/>
      <c r="B329" s="7"/>
      <c r="C329" s="7"/>
      <c r="D329" s="7"/>
      <c r="E329" s="7"/>
      <c r="F329" s="7"/>
      <c r="G329" s="7"/>
      <c r="H329" s="36"/>
      <c r="I329" s="7"/>
      <c r="J329" s="7"/>
      <c r="K329" s="7"/>
      <c r="L329" s="7"/>
      <c r="M329" s="7"/>
      <c r="N329" s="19"/>
      <c r="P329" s="7"/>
      <c r="Q329" s="7"/>
    </row>
  </sheetData>
  <mergeCells count="5">
    <mergeCell ref="P150:Q150"/>
    <mergeCell ref="N148:P148"/>
    <mergeCell ref="H150:L150"/>
    <mergeCell ref="F95:H95"/>
    <mergeCell ref="L95:N95"/>
  </mergeCells>
  <printOptions/>
  <pageMargins left="0.984251968503937" right="0.511811023622047" top="0.984251968503937" bottom="0.708661417322835" header="0.511811023622047" footer="0.511811023622047"/>
  <pageSetup firstPageNumber="1" useFirstPageNumber="1" fitToHeight="1" fitToWidth="1" horizontalDpi="600" verticalDpi="600" orientation="portrait" paperSize="9" scale="90" r:id="rId2"/>
  <headerFooter alignWithMargins="0">
    <oddHeader>&amp;L&amp;"EY Gothic Cond Demi,Regular"         Company No:  561986-V</oddHeader>
    <oddFooter>&amp;C&amp;P</oddFooter>
  </headerFooter>
  <rowBreaks count="5" manualBreakCount="5">
    <brk id="35" max="255" man="1"/>
    <brk id="91" max="255" man="1"/>
    <brk id="145" max="255" man="1"/>
    <brk id="193" max="255" man="1"/>
    <brk id="235"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L44"/>
  <sheetViews>
    <sheetView view="pageBreakPreview" zoomScale="60" zoomScaleNormal="85" workbookViewId="0" topLeftCell="A1">
      <selection activeCell="M1" sqref="M1"/>
    </sheetView>
  </sheetViews>
  <sheetFormatPr defaultColWidth="9.140625" defaultRowHeight="15"/>
  <cols>
    <col min="5" max="5" width="14.00390625" style="100" customWidth="1"/>
    <col min="6" max="6" width="1.7109375" style="0" customWidth="1"/>
    <col min="7" max="7" width="13.28125" style="0" customWidth="1"/>
    <col min="8" max="8" width="1.421875" style="0" customWidth="1"/>
    <col min="9" max="9" width="13.421875" style="100" bestFit="1" customWidth="1"/>
    <col min="10" max="10" width="1.7109375" style="0" customWidth="1"/>
    <col min="11" max="11" width="14.57421875" style="0" customWidth="1"/>
  </cols>
  <sheetData>
    <row r="1" ht="15.75">
      <c r="A1" s="57" t="s">
        <v>132</v>
      </c>
    </row>
    <row r="2" ht="15.75">
      <c r="A2" s="58" t="s">
        <v>0</v>
      </c>
    </row>
    <row r="4" ht="15.75">
      <c r="A4" s="58"/>
    </row>
    <row r="5" spans="1:12" ht="15">
      <c r="A5" s="37" t="s">
        <v>119</v>
      </c>
      <c r="B5" s="1"/>
      <c r="C5" s="1"/>
      <c r="D5" s="1"/>
      <c r="E5" s="34"/>
      <c r="F5" s="1"/>
      <c r="G5" s="2"/>
      <c r="H5" s="1"/>
      <c r="I5" s="34"/>
      <c r="J5" s="1"/>
      <c r="K5" s="9"/>
      <c r="L5" s="7"/>
    </row>
    <row r="6" spans="1:12" ht="15">
      <c r="A6" s="39" t="s">
        <v>188</v>
      </c>
      <c r="B6" s="1"/>
      <c r="C6" s="1"/>
      <c r="D6" s="1"/>
      <c r="E6" s="34"/>
      <c r="F6" s="1"/>
      <c r="G6" s="2"/>
      <c r="H6" s="1"/>
      <c r="I6" s="34"/>
      <c r="J6" s="1"/>
      <c r="K6" s="9"/>
      <c r="L6" s="7"/>
    </row>
    <row r="7" spans="1:12" ht="15.75" thickBot="1">
      <c r="A7" s="42"/>
      <c r="B7" s="1"/>
      <c r="C7" s="1"/>
      <c r="D7" s="1"/>
      <c r="E7" s="34"/>
      <c r="F7" s="1"/>
      <c r="G7" s="2"/>
      <c r="H7" s="1"/>
      <c r="I7" s="34"/>
      <c r="J7" s="1"/>
      <c r="K7" s="9"/>
      <c r="L7" s="7"/>
    </row>
    <row r="8" spans="1:12" ht="15.75" thickBot="1">
      <c r="A8" s="37"/>
      <c r="B8" s="1"/>
      <c r="C8" s="1"/>
      <c r="D8" s="1"/>
      <c r="E8" s="177" t="s">
        <v>74</v>
      </c>
      <c r="F8" s="178"/>
      <c r="G8" s="179"/>
      <c r="H8" s="1"/>
      <c r="I8" s="177" t="s">
        <v>74</v>
      </c>
      <c r="J8" s="178"/>
      <c r="K8" s="179"/>
      <c r="L8" s="1"/>
    </row>
    <row r="9" spans="1:12" ht="15">
      <c r="A9" s="1"/>
      <c r="B9" s="1"/>
      <c r="C9" s="1"/>
      <c r="D9" s="1"/>
      <c r="E9" s="88" t="s">
        <v>183</v>
      </c>
      <c r="F9" s="1"/>
      <c r="G9" s="88" t="s">
        <v>184</v>
      </c>
      <c r="H9" s="1"/>
      <c r="I9" s="88" t="s">
        <v>183</v>
      </c>
      <c r="J9" s="1"/>
      <c r="K9" s="88" t="s">
        <v>184</v>
      </c>
      <c r="L9" s="1"/>
    </row>
    <row r="10" spans="1:12" ht="15">
      <c r="A10" s="1"/>
      <c r="B10" s="1"/>
      <c r="C10" s="1"/>
      <c r="D10" s="31" t="s">
        <v>4</v>
      </c>
      <c r="E10" s="88" t="s">
        <v>1</v>
      </c>
      <c r="F10" s="1"/>
      <c r="G10" s="31" t="s">
        <v>1</v>
      </c>
      <c r="H10" s="1"/>
      <c r="I10" s="88" t="s">
        <v>1</v>
      </c>
      <c r="J10" s="1"/>
      <c r="K10" s="31" t="s">
        <v>1</v>
      </c>
      <c r="L10" s="1"/>
    </row>
    <row r="11" spans="1:12" ht="15">
      <c r="A11" s="1"/>
      <c r="B11" s="1"/>
      <c r="C11" s="1"/>
      <c r="D11" s="1"/>
      <c r="E11" s="92"/>
      <c r="F11" s="25"/>
      <c r="H11" s="25"/>
      <c r="I11" s="86"/>
      <c r="J11" s="25"/>
      <c r="K11" s="25"/>
      <c r="L11" s="1"/>
    </row>
    <row r="12" spans="1:12" ht="15">
      <c r="A12" s="1" t="s">
        <v>9</v>
      </c>
      <c r="B12" s="1"/>
      <c r="C12" s="1"/>
      <c r="D12" s="2"/>
      <c r="E12" s="25">
        <f>I12</f>
        <v>88733341</v>
      </c>
      <c r="F12" s="25"/>
      <c r="G12" s="92">
        <f>K12</f>
        <v>57626920</v>
      </c>
      <c r="H12" s="25"/>
      <c r="I12" s="25">
        <f>'[2]YNH_PL'!$X$8</f>
        <v>88733341</v>
      </c>
      <c r="J12" s="29"/>
      <c r="K12" s="86">
        <f>'[3]Income statement'!$I$12</f>
        <v>57626920</v>
      </c>
      <c r="L12" s="1"/>
    </row>
    <row r="13" spans="1:12" ht="15">
      <c r="A13" s="1"/>
      <c r="B13" s="1"/>
      <c r="C13" s="1"/>
      <c r="D13" s="1"/>
      <c r="E13" s="25"/>
      <c r="F13" s="25"/>
      <c r="G13" s="92"/>
      <c r="H13" s="25"/>
      <c r="I13" s="25"/>
      <c r="J13" s="29"/>
      <c r="K13" s="86"/>
      <c r="L13" s="1"/>
    </row>
    <row r="14" spans="1:12" ht="15">
      <c r="A14" s="1" t="s">
        <v>10</v>
      </c>
      <c r="B14" s="1"/>
      <c r="C14" s="1"/>
      <c r="D14" s="1"/>
      <c r="E14" s="28">
        <f>I14</f>
        <v>-45745354</v>
      </c>
      <c r="F14" s="25"/>
      <c r="G14" s="93">
        <f>K14</f>
        <v>-26824700</v>
      </c>
      <c r="H14" s="25"/>
      <c r="I14" s="28">
        <f>'[2]YNH_PL'!$X$10</f>
        <v>-45745354</v>
      </c>
      <c r="J14" s="29"/>
      <c r="K14" s="93">
        <f>'[3]Income statement'!$I$14</f>
        <v>-26824700</v>
      </c>
      <c r="L14" s="1"/>
    </row>
    <row r="15" spans="1:12" ht="15">
      <c r="A15" s="1" t="s">
        <v>11</v>
      </c>
      <c r="B15" s="1"/>
      <c r="C15" s="1"/>
      <c r="D15" s="1"/>
      <c r="E15" s="25">
        <f>SUM(E12:E14)</f>
        <v>42987987</v>
      </c>
      <c r="F15" s="25"/>
      <c r="G15" s="25">
        <f>SUM(G12:G14)</f>
        <v>30802220</v>
      </c>
      <c r="H15" s="25"/>
      <c r="I15" s="25">
        <f>SUM(I12:I14)</f>
        <v>42987987</v>
      </c>
      <c r="J15" s="25"/>
      <c r="K15" s="25">
        <f>SUM(K12:K14)</f>
        <v>30802220</v>
      </c>
      <c r="L15" s="1"/>
    </row>
    <row r="16" spans="1:12" ht="15">
      <c r="A16" s="1"/>
      <c r="B16" s="1"/>
      <c r="C16" s="1"/>
      <c r="D16" s="1"/>
      <c r="E16" s="67"/>
      <c r="F16" s="25"/>
      <c r="G16" s="67"/>
      <c r="H16" s="25"/>
      <c r="I16" s="67"/>
      <c r="J16" s="29"/>
      <c r="K16" s="67"/>
      <c r="L16" s="1"/>
    </row>
    <row r="17" spans="1:12" ht="15">
      <c r="A17" s="1" t="s">
        <v>12</v>
      </c>
      <c r="B17" s="1"/>
      <c r="C17" s="1"/>
      <c r="D17" s="1"/>
      <c r="E17" s="25">
        <f>I17</f>
        <v>262493</v>
      </c>
      <c r="F17" s="25"/>
      <c r="G17" s="92">
        <f>K17</f>
        <v>456460</v>
      </c>
      <c r="H17" s="25"/>
      <c r="I17" s="86">
        <f>'[2]YNH_PL'!$X$14</f>
        <v>262493</v>
      </c>
      <c r="J17" s="29"/>
      <c r="K17" s="86">
        <f>'[3]Income statement'!$I$17</f>
        <v>456460</v>
      </c>
      <c r="L17" s="1"/>
    </row>
    <row r="18" spans="1:12" ht="15">
      <c r="A18" s="1"/>
      <c r="B18" s="1"/>
      <c r="C18" s="1"/>
      <c r="D18" s="1"/>
      <c r="E18" s="86"/>
      <c r="F18" s="25"/>
      <c r="G18" s="86"/>
      <c r="H18" s="25"/>
      <c r="I18" s="86"/>
      <c r="J18" s="29"/>
      <c r="K18" s="86"/>
      <c r="L18" s="1"/>
    </row>
    <row r="19" spans="1:12" ht="15">
      <c r="A19" s="1" t="s">
        <v>13</v>
      </c>
      <c r="B19" s="1"/>
      <c r="C19" s="1"/>
      <c r="D19" s="1"/>
      <c r="E19" s="86"/>
      <c r="F19" s="25"/>
      <c r="G19" s="92"/>
      <c r="H19" s="25"/>
      <c r="I19" s="86"/>
      <c r="J19" s="29"/>
      <c r="K19" s="86"/>
      <c r="L19" s="1"/>
    </row>
    <row r="20" spans="1:12" ht="15">
      <c r="A20" s="7" t="s">
        <v>14</v>
      </c>
      <c r="B20" s="1"/>
      <c r="C20" s="1"/>
      <c r="D20" s="1"/>
      <c r="E20" s="25">
        <f>I20</f>
        <v>-5885991</v>
      </c>
      <c r="F20" s="25"/>
      <c r="G20" s="92">
        <f>K20</f>
        <v>-2491339</v>
      </c>
      <c r="H20" s="25"/>
      <c r="I20" s="29">
        <f>'[2]YNH_PL'!$X$20</f>
        <v>-5885991</v>
      </c>
      <c r="J20" s="29"/>
      <c r="K20" s="29">
        <f>'[3]Income statement'!$I$19</f>
        <v>-2491339</v>
      </c>
      <c r="L20" s="1"/>
    </row>
    <row r="21" spans="1:12" ht="15">
      <c r="A21" s="7"/>
      <c r="B21" s="1"/>
      <c r="C21" s="1"/>
      <c r="D21" s="1"/>
      <c r="E21" s="28"/>
      <c r="F21" s="25"/>
      <c r="G21" s="28"/>
      <c r="H21" s="25"/>
      <c r="I21" s="28"/>
      <c r="J21" s="29"/>
      <c r="K21" s="28"/>
      <c r="L21" s="1"/>
    </row>
    <row r="22" spans="1:12" ht="15">
      <c r="A22" s="1" t="s">
        <v>15</v>
      </c>
      <c r="B22" s="1"/>
      <c r="C22" s="1"/>
      <c r="D22" s="2"/>
      <c r="E22" s="25">
        <f>SUM(E15:E21)</f>
        <v>37364489</v>
      </c>
      <c r="F22" s="25"/>
      <c r="G22" s="25">
        <f>SUM(G15:G21)</f>
        <v>28767341</v>
      </c>
      <c r="H22" s="25"/>
      <c r="I22" s="25">
        <f>SUM(I15:I21)</f>
        <v>37364489</v>
      </c>
      <c r="J22" s="29"/>
      <c r="K22" s="25">
        <f>SUM(K15:K21)</f>
        <v>28767341</v>
      </c>
      <c r="L22" s="1"/>
    </row>
    <row r="23" spans="1:12" ht="15">
      <c r="A23" s="1"/>
      <c r="B23" s="1"/>
      <c r="C23" s="1"/>
      <c r="D23" s="2"/>
      <c r="E23" s="25"/>
      <c r="F23" s="25"/>
      <c r="G23" s="25"/>
      <c r="H23" s="25"/>
      <c r="I23" s="25"/>
      <c r="J23" s="29"/>
      <c r="K23" s="25"/>
      <c r="L23" s="1"/>
    </row>
    <row r="24" spans="1:12" ht="15">
      <c r="A24" s="1" t="s">
        <v>107</v>
      </c>
      <c r="B24" s="1"/>
      <c r="C24" s="1"/>
      <c r="D24" s="38">
        <v>19</v>
      </c>
      <c r="E24" s="25">
        <f>I24</f>
        <v>-1181820</v>
      </c>
      <c r="F24" s="25"/>
      <c r="G24" s="92">
        <f>K24</f>
        <v>-626447</v>
      </c>
      <c r="H24" s="25"/>
      <c r="I24" s="86">
        <f>'[2]YNH_PL'!$X$24</f>
        <v>-1181820</v>
      </c>
      <c r="J24" s="29"/>
      <c r="K24" s="86">
        <f>'[3]Income statement'!$I$24</f>
        <v>-626447</v>
      </c>
      <c r="L24" s="1"/>
    </row>
    <row r="25" spans="1:12" ht="15">
      <c r="A25" s="1"/>
      <c r="B25" s="1"/>
      <c r="C25" s="1"/>
      <c r="D25" s="2"/>
      <c r="E25" s="28"/>
      <c r="F25" s="25"/>
      <c r="G25" s="28"/>
      <c r="H25" s="25"/>
      <c r="I25" s="28"/>
      <c r="J25" s="29"/>
      <c r="K25" s="28"/>
      <c r="L25" s="1"/>
    </row>
    <row r="26" spans="1:12" ht="15">
      <c r="A26" s="1" t="s">
        <v>104</v>
      </c>
      <c r="B26" s="1"/>
      <c r="C26" s="1"/>
      <c r="D26" s="38">
        <v>19</v>
      </c>
      <c r="E26" s="25">
        <f>SUM(E22:E25)</f>
        <v>36182669</v>
      </c>
      <c r="F26" s="25"/>
      <c r="G26" s="25">
        <f>SUM(G22:G25)</f>
        <v>28140894</v>
      </c>
      <c r="H26" s="25"/>
      <c r="I26" s="25">
        <f>SUM(I22:I25)</f>
        <v>36182669</v>
      </c>
      <c r="J26" s="29"/>
      <c r="K26" s="25">
        <f>SUM(K22:K25)</f>
        <v>28140894</v>
      </c>
      <c r="L26" s="1"/>
    </row>
    <row r="27" spans="1:12" ht="15">
      <c r="A27" s="1"/>
      <c r="B27" s="1"/>
      <c r="C27" s="1"/>
      <c r="D27" s="2"/>
      <c r="E27" s="25"/>
      <c r="F27" s="25"/>
      <c r="G27" s="25"/>
      <c r="H27" s="25"/>
      <c r="I27" s="25"/>
      <c r="J27" s="29"/>
      <c r="K27" s="25"/>
      <c r="L27" s="1"/>
    </row>
    <row r="28" spans="1:12" ht="15">
      <c r="A28" s="1" t="s">
        <v>8</v>
      </c>
      <c r="B28" s="1"/>
      <c r="C28" s="1"/>
      <c r="D28" s="38">
        <v>20</v>
      </c>
      <c r="E28" s="25">
        <f>I28</f>
        <v>-9493848</v>
      </c>
      <c r="F28" s="25"/>
      <c r="G28" s="92">
        <f>K28</f>
        <v>-7282472</v>
      </c>
      <c r="H28" s="25"/>
      <c r="I28" s="86">
        <f>'[2]YNH_PL'!$X$32</f>
        <v>-9493848</v>
      </c>
      <c r="J28" s="29"/>
      <c r="K28" s="86">
        <f>'[3]Income statement'!$I$28</f>
        <v>-7282472</v>
      </c>
      <c r="L28" s="1"/>
    </row>
    <row r="29" spans="1:12" ht="15.75" thickBot="1">
      <c r="A29" s="1" t="s">
        <v>82</v>
      </c>
      <c r="B29" s="1"/>
      <c r="C29" s="1"/>
      <c r="D29" s="1"/>
      <c r="E29" s="60">
        <f>E26+E28</f>
        <v>26688821</v>
      </c>
      <c r="F29" s="25"/>
      <c r="G29" s="60">
        <f>G26+G28</f>
        <v>20858422</v>
      </c>
      <c r="H29" s="25"/>
      <c r="I29" s="60">
        <f>I26+I28</f>
        <v>26688821</v>
      </c>
      <c r="J29" s="25"/>
      <c r="K29" s="60">
        <f>K26+K28</f>
        <v>20858422</v>
      </c>
      <c r="L29" s="1"/>
    </row>
    <row r="30" spans="1:12" ht="15">
      <c r="A30" s="1"/>
      <c r="B30" s="1"/>
      <c r="C30" s="1"/>
      <c r="D30" s="1"/>
      <c r="E30" s="92"/>
      <c r="F30" s="25"/>
      <c r="G30" s="25"/>
      <c r="H30" s="25"/>
      <c r="I30" s="86"/>
      <c r="J30" s="25"/>
      <c r="K30" s="25"/>
      <c r="L30" s="1"/>
    </row>
    <row r="31" spans="1:12" ht="15">
      <c r="A31" s="7"/>
      <c r="B31" s="7"/>
      <c r="C31" s="7"/>
      <c r="D31" s="10"/>
      <c r="E31" s="86"/>
      <c r="F31" s="29"/>
      <c r="G31" s="29"/>
      <c r="H31" s="29"/>
      <c r="I31" s="86"/>
      <c r="J31" s="29"/>
      <c r="K31" s="29"/>
      <c r="L31" s="7"/>
    </row>
    <row r="32" spans="1:12" ht="15">
      <c r="A32" s="7" t="s">
        <v>105</v>
      </c>
      <c r="B32" s="7"/>
      <c r="C32" s="7"/>
      <c r="D32" s="7"/>
      <c r="E32" s="86"/>
      <c r="F32" s="29"/>
      <c r="G32" s="29"/>
      <c r="H32" s="29"/>
      <c r="I32" s="86"/>
      <c r="J32" s="29"/>
      <c r="K32" s="29"/>
      <c r="L32" s="7"/>
    </row>
    <row r="33" spans="1:12" ht="15">
      <c r="A33" s="7" t="s">
        <v>71</v>
      </c>
      <c r="B33" s="7"/>
      <c r="C33" s="7"/>
      <c r="D33" s="10" t="s">
        <v>193</v>
      </c>
      <c r="E33" s="66">
        <f>Notes!H355</f>
        <v>6.805835252192984</v>
      </c>
      <c r="F33" s="86"/>
      <c r="G33" s="66">
        <f>Notes!I355</f>
        <v>5.875010527795728</v>
      </c>
      <c r="H33" s="86"/>
      <c r="I33" s="66">
        <f>Notes!J355</f>
        <v>6.805835252192984</v>
      </c>
      <c r="J33" s="86"/>
      <c r="K33" s="66">
        <f>Notes!K355</f>
        <v>5.875010527795728</v>
      </c>
      <c r="L33" s="7"/>
    </row>
    <row r="34" spans="1:12" ht="15.75" thickBot="1">
      <c r="A34" s="1" t="s">
        <v>73</v>
      </c>
      <c r="B34" s="1"/>
      <c r="C34" s="1"/>
      <c r="D34" s="2" t="s">
        <v>194</v>
      </c>
      <c r="E34" s="144">
        <f>Notes!H399</f>
        <v>6.684599543900677</v>
      </c>
      <c r="F34" s="92"/>
      <c r="G34" s="144">
        <f>Notes!I399</f>
        <v>5.737825973195976</v>
      </c>
      <c r="H34" s="92"/>
      <c r="I34" s="144">
        <f>Notes!J399</f>
        <v>6.684599543900677</v>
      </c>
      <c r="J34" s="92"/>
      <c r="K34" s="144">
        <f>Notes!K399</f>
        <v>5.737825973195976</v>
      </c>
      <c r="L34" s="1"/>
    </row>
    <row r="35" spans="1:12" ht="15">
      <c r="A35" s="1"/>
      <c r="B35" s="1"/>
      <c r="C35" s="1"/>
      <c r="D35" s="2"/>
      <c r="E35" s="101"/>
      <c r="F35" s="1"/>
      <c r="G35" s="8"/>
      <c r="H35" s="1"/>
      <c r="I35" s="34"/>
      <c r="J35" s="1"/>
      <c r="K35" s="17"/>
      <c r="L35" s="3"/>
    </row>
    <row r="36" spans="1:12" ht="15">
      <c r="A36" s="7"/>
      <c r="B36" s="7"/>
      <c r="C36" s="7"/>
      <c r="D36" s="7"/>
      <c r="E36" s="36"/>
      <c r="F36" s="7"/>
      <c r="G36" s="10"/>
      <c r="H36" s="7"/>
      <c r="I36" s="36"/>
      <c r="J36" s="7"/>
      <c r="K36" s="17"/>
      <c r="L36" s="3"/>
    </row>
    <row r="37" spans="1:12" ht="15">
      <c r="A37" s="7"/>
      <c r="B37" s="7"/>
      <c r="C37" s="7"/>
      <c r="D37" s="7"/>
      <c r="E37" s="36"/>
      <c r="F37" s="7"/>
      <c r="G37" s="10"/>
      <c r="H37" s="7"/>
      <c r="I37" s="36"/>
      <c r="J37" s="7"/>
      <c r="K37" s="17"/>
      <c r="L37" s="3"/>
    </row>
    <row r="38" spans="1:12" ht="15">
      <c r="A38" s="7"/>
      <c r="B38" s="7"/>
      <c r="C38" s="7"/>
      <c r="D38" s="7"/>
      <c r="E38" s="36"/>
      <c r="F38" s="7"/>
      <c r="G38" s="7"/>
      <c r="H38" s="7"/>
      <c r="I38" s="36"/>
      <c r="J38" s="7"/>
      <c r="K38" s="17"/>
      <c r="L38" s="3"/>
    </row>
    <row r="39" spans="1:12" ht="15">
      <c r="A39" s="7"/>
      <c r="B39" s="7"/>
      <c r="C39" s="7"/>
      <c r="D39" s="7"/>
      <c r="E39" s="36"/>
      <c r="F39" s="7"/>
      <c r="G39" s="7"/>
      <c r="H39" s="7"/>
      <c r="I39" s="36"/>
      <c r="J39" s="7"/>
      <c r="K39" s="17"/>
      <c r="L39" s="3"/>
    </row>
    <row r="40" spans="1:12" ht="15">
      <c r="A40" s="7"/>
      <c r="B40" s="7"/>
      <c r="C40" s="7"/>
      <c r="D40" s="7"/>
      <c r="E40" s="36"/>
      <c r="F40" s="7"/>
      <c r="G40" s="7"/>
      <c r="H40" s="7"/>
      <c r="I40" s="36"/>
      <c r="J40" s="7"/>
      <c r="K40" s="17"/>
      <c r="L40" s="3"/>
    </row>
    <row r="41" spans="1:12" ht="15">
      <c r="A41" s="7"/>
      <c r="B41" s="7"/>
      <c r="C41" s="7"/>
      <c r="D41" s="7"/>
      <c r="E41" s="36"/>
      <c r="F41" s="7"/>
      <c r="G41" s="7"/>
      <c r="H41" s="7"/>
      <c r="I41" s="36"/>
      <c r="J41" s="7"/>
      <c r="K41" s="17"/>
      <c r="L41" s="3"/>
    </row>
    <row r="42" spans="1:12" ht="15">
      <c r="A42" s="7"/>
      <c r="B42" s="7"/>
      <c r="C42" s="7"/>
      <c r="D42" s="7"/>
      <c r="E42" s="36"/>
      <c r="F42" s="7"/>
      <c r="G42" s="7"/>
      <c r="H42" s="7"/>
      <c r="I42" s="36"/>
      <c r="J42" s="7"/>
      <c r="K42" s="17"/>
      <c r="L42" s="3"/>
    </row>
    <row r="43" spans="1:12" ht="15">
      <c r="A43" s="1"/>
      <c r="B43" s="1"/>
      <c r="C43" s="1"/>
      <c r="D43" s="1"/>
      <c r="E43" s="34"/>
      <c r="F43" s="1"/>
      <c r="G43" s="1"/>
      <c r="H43" s="1"/>
      <c r="I43" s="34"/>
      <c r="J43" s="1"/>
      <c r="K43" s="9"/>
      <c r="L43" s="7"/>
    </row>
    <row r="44" spans="1:12" ht="15">
      <c r="A44" s="1"/>
      <c r="B44" s="1"/>
      <c r="C44" s="1"/>
      <c r="D44" s="1"/>
      <c r="E44" s="34"/>
      <c r="F44" s="1"/>
      <c r="G44" s="1"/>
      <c r="H44" s="1"/>
      <c r="I44" s="34"/>
      <c r="J44" s="1"/>
      <c r="K44" s="9"/>
      <c r="L44" s="7"/>
    </row>
  </sheetData>
  <mergeCells count="2">
    <mergeCell ref="E8:G8"/>
    <mergeCell ref="I8:K8"/>
  </mergeCells>
  <printOptions/>
  <pageMargins left="0.75" right="0.75" top="1" bottom="0.75" header="0.5" footer="0.5"/>
  <pageSetup firstPageNumber="3" useFirstPageNumber="1" fitToHeight="1" fitToWidth="1" horizontalDpi="600" verticalDpi="600" orientation="portrait" paperSize="9" scale="91" r:id="rId2"/>
  <headerFooter alignWithMargins="0">
    <oddHeader>&amp;LCompany No: 561986-V</oddHeader>
    <oddFooter>&amp;C3</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46"/>
  <sheetViews>
    <sheetView view="pageBreakPreview" zoomScale="60" zoomScaleNormal="70" workbookViewId="0" topLeftCell="A1">
      <selection activeCell="A19" sqref="A19"/>
    </sheetView>
  </sheetViews>
  <sheetFormatPr defaultColWidth="9.140625" defaultRowHeight="15"/>
  <cols>
    <col min="1" max="2" width="9.140625" style="100" customWidth="1"/>
    <col min="3" max="3" width="11.140625" style="100" customWidth="1"/>
    <col min="4" max="4" width="12.140625" style="100" customWidth="1"/>
    <col min="5" max="5" width="1.7109375" style="100" customWidth="1"/>
    <col min="6" max="6" width="15.8515625" style="100" customWidth="1"/>
    <col min="7" max="7" width="1.1484375" style="100" customWidth="1"/>
    <col min="8" max="8" width="14.57421875" style="100" customWidth="1"/>
    <col min="9" max="9" width="15.421875" style="100" customWidth="1"/>
    <col min="10" max="10" width="1.1484375" style="100" customWidth="1"/>
    <col min="11" max="11" width="14.7109375" style="100" customWidth="1"/>
    <col min="12" max="12" width="0.85546875" style="100" customWidth="1"/>
    <col min="13" max="13" width="14.421875" style="100" customWidth="1"/>
    <col min="14" max="14" width="1.1484375" style="100" customWidth="1"/>
    <col min="15" max="15" width="14.7109375" style="100" customWidth="1"/>
    <col min="16" max="16" width="1.8515625" style="100" customWidth="1"/>
    <col min="17" max="17" width="16.00390625" style="100" customWidth="1"/>
    <col min="18" max="18" width="1.8515625" style="100" customWidth="1"/>
    <col min="19" max="19" width="18.00390625" style="100" customWidth="1"/>
    <col min="20" max="20" width="0.71875" style="100" customWidth="1"/>
    <col min="21" max="21" width="17.57421875" style="100" customWidth="1"/>
    <col min="22" max="16384" width="9.140625" style="100" customWidth="1"/>
  </cols>
  <sheetData>
    <row r="1" ht="15.75">
      <c r="A1" s="57" t="s">
        <v>132</v>
      </c>
    </row>
    <row r="2" ht="15.75">
      <c r="A2" s="58" t="s">
        <v>0</v>
      </c>
    </row>
    <row r="4" spans="1:21" ht="15">
      <c r="A4" s="75" t="s">
        <v>38</v>
      </c>
      <c r="B4" s="34"/>
      <c r="C4" s="34"/>
      <c r="D4" s="34"/>
      <c r="E4" s="34"/>
      <c r="F4" s="34"/>
      <c r="G4" s="34"/>
      <c r="H4" s="34"/>
      <c r="I4" s="34"/>
      <c r="J4" s="34"/>
      <c r="K4" s="34"/>
      <c r="L4" s="34"/>
      <c r="M4" s="34"/>
      <c r="N4" s="34"/>
      <c r="O4" s="53"/>
      <c r="P4" s="36"/>
      <c r="Q4" s="36"/>
      <c r="R4" s="36"/>
      <c r="S4" s="34"/>
      <c r="T4" s="34"/>
      <c r="U4" s="34"/>
    </row>
    <row r="5" spans="1:21" ht="15">
      <c r="A5" s="75" t="s">
        <v>188</v>
      </c>
      <c r="B5" s="34"/>
      <c r="C5" s="34"/>
      <c r="D5" s="34"/>
      <c r="E5" s="34"/>
      <c r="F5" s="34"/>
      <c r="G5" s="34"/>
      <c r="H5" s="34"/>
      <c r="I5" s="34"/>
      <c r="J5" s="34"/>
      <c r="K5" s="34"/>
      <c r="L5" s="34"/>
      <c r="M5" s="34"/>
      <c r="N5" s="34"/>
      <c r="O5" s="53"/>
      <c r="P5" s="36"/>
      <c r="Q5" s="36"/>
      <c r="R5" s="36"/>
      <c r="S5" s="34"/>
      <c r="T5" s="34"/>
      <c r="U5" s="34"/>
    </row>
    <row r="6" spans="1:21" ht="15.75" thickBot="1">
      <c r="A6" s="165"/>
      <c r="B6" s="166"/>
      <c r="C6" s="166"/>
      <c r="D6" s="166"/>
      <c r="E6" s="166"/>
      <c r="F6" s="166"/>
      <c r="G6" s="34"/>
      <c r="H6" s="181" t="s">
        <v>88</v>
      </c>
      <c r="I6" s="181"/>
      <c r="J6" s="181"/>
      <c r="K6" s="181"/>
      <c r="L6" s="181"/>
      <c r="M6" s="181"/>
      <c r="N6" s="87"/>
      <c r="O6" s="180" t="s">
        <v>87</v>
      </c>
      <c r="P6" s="180"/>
      <c r="Q6" s="180"/>
      <c r="R6" s="180"/>
      <c r="S6" s="180"/>
      <c r="T6" s="53"/>
      <c r="U6" s="166"/>
    </row>
    <row r="7" spans="1:21" ht="15">
      <c r="A7" s="34"/>
      <c r="B7" s="34"/>
      <c r="C7" s="34"/>
      <c r="D7" s="34"/>
      <c r="E7" s="34"/>
      <c r="F7" s="88" t="s">
        <v>16</v>
      </c>
      <c r="G7" s="34"/>
      <c r="H7" s="88" t="s">
        <v>141</v>
      </c>
      <c r="I7" s="88" t="s">
        <v>81</v>
      </c>
      <c r="J7" s="88"/>
      <c r="K7" s="88" t="s">
        <v>16</v>
      </c>
      <c r="L7" s="88"/>
      <c r="M7" s="88" t="s">
        <v>69</v>
      </c>
      <c r="N7" s="88"/>
      <c r="O7" s="88" t="s">
        <v>86</v>
      </c>
      <c r="P7" s="36"/>
      <c r="Q7" s="98" t="s">
        <v>175</v>
      </c>
      <c r="R7" s="36"/>
      <c r="S7" s="167" t="s">
        <v>17</v>
      </c>
      <c r="T7" s="98"/>
      <c r="U7" s="34"/>
    </row>
    <row r="8" spans="1:21" ht="15">
      <c r="A8" s="34"/>
      <c r="B8" s="34"/>
      <c r="C8" s="34"/>
      <c r="D8" s="34"/>
      <c r="E8" s="34"/>
      <c r="F8" s="88" t="s">
        <v>18</v>
      </c>
      <c r="G8" s="34"/>
      <c r="H8" s="88" t="s">
        <v>70</v>
      </c>
      <c r="I8" s="88" t="s">
        <v>90</v>
      </c>
      <c r="J8" s="88"/>
      <c r="K8" s="88" t="s">
        <v>124</v>
      </c>
      <c r="L8" s="88"/>
      <c r="M8" s="88" t="s">
        <v>70</v>
      </c>
      <c r="N8" s="88"/>
      <c r="O8" s="88" t="s">
        <v>70</v>
      </c>
      <c r="P8" s="36"/>
      <c r="Q8" s="98" t="s">
        <v>176</v>
      </c>
      <c r="R8" s="36"/>
      <c r="S8" s="168" t="s">
        <v>19</v>
      </c>
      <c r="T8" s="169"/>
      <c r="U8" s="170" t="s">
        <v>20</v>
      </c>
    </row>
    <row r="9" spans="1:21" ht="15">
      <c r="A9" s="34"/>
      <c r="B9" s="34"/>
      <c r="C9" s="34"/>
      <c r="D9" s="88"/>
      <c r="E9" s="34"/>
      <c r="F9" s="88" t="s">
        <v>1</v>
      </c>
      <c r="G9" s="34"/>
      <c r="H9" s="88" t="s">
        <v>1</v>
      </c>
      <c r="I9" s="88" t="s">
        <v>1</v>
      </c>
      <c r="J9" s="88"/>
      <c r="K9" s="88" t="s">
        <v>1</v>
      </c>
      <c r="L9" s="88"/>
      <c r="M9" s="88" t="s">
        <v>1</v>
      </c>
      <c r="N9" s="88"/>
      <c r="O9" s="168" t="s">
        <v>1</v>
      </c>
      <c r="P9" s="36"/>
      <c r="Q9" s="168" t="s">
        <v>1</v>
      </c>
      <c r="R9" s="36"/>
      <c r="S9" s="168" t="s">
        <v>1</v>
      </c>
      <c r="T9" s="169"/>
      <c r="U9" s="170" t="s">
        <v>1</v>
      </c>
    </row>
    <row r="10" spans="1:21" ht="15">
      <c r="A10" s="171"/>
      <c r="B10" s="34"/>
      <c r="C10" s="34"/>
      <c r="D10" s="88"/>
      <c r="E10" s="34"/>
      <c r="F10" s="88"/>
      <c r="G10" s="34"/>
      <c r="H10" s="34"/>
      <c r="I10" s="88"/>
      <c r="J10" s="88"/>
      <c r="K10" s="88"/>
      <c r="L10" s="88"/>
      <c r="M10" s="88"/>
      <c r="N10" s="88"/>
      <c r="O10" s="168"/>
      <c r="P10" s="169"/>
      <c r="Q10" s="169"/>
      <c r="R10" s="169"/>
      <c r="S10" s="34"/>
      <c r="T10" s="34"/>
      <c r="U10" s="170"/>
    </row>
    <row r="11" spans="1:21" ht="15">
      <c r="A11" s="172" t="s">
        <v>206</v>
      </c>
      <c r="B11" s="34"/>
      <c r="C11" s="34"/>
      <c r="D11" s="34"/>
      <c r="E11" s="34"/>
      <c r="F11" s="35">
        <v>354010190</v>
      </c>
      <c r="G11" s="36"/>
      <c r="H11" s="103">
        <v>347066</v>
      </c>
      <c r="I11" s="35">
        <v>0</v>
      </c>
      <c r="J11" s="35"/>
      <c r="K11" s="35">
        <v>18300970</v>
      </c>
      <c r="L11" s="35"/>
      <c r="M11" s="35">
        <v>0</v>
      </c>
      <c r="N11" s="35"/>
      <c r="O11" s="35">
        <v>26578054</v>
      </c>
      <c r="P11" s="35"/>
      <c r="Q11" s="35">
        <v>0</v>
      </c>
      <c r="R11" s="35"/>
      <c r="S11" s="35">
        <v>88212208</v>
      </c>
      <c r="T11" s="35">
        <v>0</v>
      </c>
      <c r="U11" s="53">
        <f>SUM(F11:S11)</f>
        <v>487448488</v>
      </c>
    </row>
    <row r="12" spans="1:21" ht="15">
      <c r="A12" s="172"/>
      <c r="B12" s="34"/>
      <c r="C12" s="34"/>
      <c r="D12" s="34"/>
      <c r="E12" s="34"/>
      <c r="F12" s="35"/>
      <c r="G12" s="36"/>
      <c r="H12" s="103"/>
      <c r="I12" s="35"/>
      <c r="J12" s="35"/>
      <c r="K12" s="35"/>
      <c r="L12" s="35"/>
      <c r="M12" s="35"/>
      <c r="N12" s="35"/>
      <c r="O12" s="35"/>
      <c r="P12" s="35"/>
      <c r="Q12" s="35"/>
      <c r="R12" s="35"/>
      <c r="S12" s="35"/>
      <c r="T12" s="35"/>
      <c r="U12" s="53"/>
    </row>
    <row r="13" spans="1:21" ht="15">
      <c r="A13" s="34" t="s">
        <v>143</v>
      </c>
      <c r="B13" s="34"/>
      <c r="C13" s="34"/>
      <c r="D13" s="34"/>
      <c r="E13" s="34"/>
      <c r="F13" s="35">
        <v>0</v>
      </c>
      <c r="G13" s="36"/>
      <c r="H13" s="86">
        <v>0</v>
      </c>
      <c r="I13" s="35">
        <v>0</v>
      </c>
      <c r="J13" s="35"/>
      <c r="K13" s="35">
        <v>291280</v>
      </c>
      <c r="L13" s="35"/>
      <c r="M13" s="35">
        <v>0</v>
      </c>
      <c r="N13" s="35"/>
      <c r="O13" s="35">
        <v>0</v>
      </c>
      <c r="P13" s="35"/>
      <c r="Q13" s="35">
        <v>0</v>
      </c>
      <c r="R13" s="35"/>
      <c r="S13" s="35">
        <v>0</v>
      </c>
      <c r="T13" s="35"/>
      <c r="U13" s="53">
        <f>SUM(F13:S13)</f>
        <v>291280</v>
      </c>
    </row>
    <row r="14" spans="1:21" ht="15">
      <c r="A14" s="34" t="s">
        <v>144</v>
      </c>
      <c r="B14" s="34"/>
      <c r="C14" s="34"/>
      <c r="D14" s="34"/>
      <c r="E14" s="34"/>
      <c r="F14" s="35"/>
      <c r="G14" s="36"/>
      <c r="H14" s="86"/>
      <c r="I14" s="35"/>
      <c r="J14" s="35"/>
      <c r="K14" s="35"/>
      <c r="L14" s="35"/>
      <c r="M14" s="35"/>
      <c r="N14" s="35"/>
      <c r="O14" s="35"/>
      <c r="P14" s="35"/>
      <c r="Q14" s="35"/>
      <c r="R14" s="35"/>
      <c r="S14" s="35"/>
      <c r="T14" s="35"/>
      <c r="U14" s="53"/>
    </row>
    <row r="15" spans="1:21" ht="15">
      <c r="A15" s="34"/>
      <c r="B15" s="34"/>
      <c r="C15" s="34"/>
      <c r="D15" s="34"/>
      <c r="E15" s="34"/>
      <c r="F15" s="35"/>
      <c r="G15" s="36"/>
      <c r="H15" s="86"/>
      <c r="I15" s="35"/>
      <c r="J15" s="35"/>
      <c r="K15" s="35"/>
      <c r="L15" s="35"/>
      <c r="M15" s="35"/>
      <c r="N15" s="35"/>
      <c r="O15" s="35"/>
      <c r="P15" s="35"/>
      <c r="Q15" s="35"/>
      <c r="R15" s="35"/>
      <c r="S15" s="35"/>
      <c r="T15" s="35"/>
      <c r="U15" s="53"/>
    </row>
    <row r="16" spans="1:21" ht="15">
      <c r="A16" s="34" t="s">
        <v>147</v>
      </c>
      <c r="B16" s="34"/>
      <c r="C16" s="34"/>
      <c r="D16" s="34"/>
      <c r="E16" s="34"/>
      <c r="F16" s="35">
        <v>1804000</v>
      </c>
      <c r="G16" s="36"/>
      <c r="H16" s="86">
        <v>0</v>
      </c>
      <c r="I16" s="35">
        <v>0</v>
      </c>
      <c r="J16" s="35"/>
      <c r="K16" s="35"/>
      <c r="L16" s="35"/>
      <c r="M16" s="35">
        <v>0</v>
      </c>
      <c r="N16" s="35"/>
      <c r="O16" s="35">
        <v>0</v>
      </c>
      <c r="P16" s="35"/>
      <c r="Q16" s="35">
        <v>0</v>
      </c>
      <c r="R16" s="35"/>
      <c r="S16" s="35">
        <v>0</v>
      </c>
      <c r="T16" s="35"/>
      <c r="U16" s="53">
        <f>SUM(F16:S16)</f>
        <v>1804000</v>
      </c>
    </row>
    <row r="17" spans="1:21" ht="15">
      <c r="A17" s="34" t="s">
        <v>146</v>
      </c>
      <c r="B17" s="34"/>
      <c r="C17" s="34"/>
      <c r="E17" s="34"/>
      <c r="F17" s="35"/>
      <c r="G17" s="36"/>
      <c r="H17" s="86"/>
      <c r="I17" s="35"/>
      <c r="J17" s="35"/>
      <c r="K17" s="35"/>
      <c r="L17" s="35"/>
      <c r="M17" s="35"/>
      <c r="N17" s="35"/>
      <c r="O17" s="35"/>
      <c r="P17" s="35"/>
      <c r="Q17" s="35"/>
      <c r="R17" s="35"/>
      <c r="S17" s="35"/>
      <c r="T17" s="35"/>
      <c r="U17" s="53"/>
    </row>
    <row r="18" spans="1:21" ht="15">
      <c r="A18" s="34"/>
      <c r="B18" s="34"/>
      <c r="C18" s="34"/>
      <c r="D18" s="34"/>
      <c r="E18" s="34"/>
      <c r="F18" s="35"/>
      <c r="G18" s="36"/>
      <c r="H18" s="103"/>
      <c r="I18" s="35"/>
      <c r="J18" s="35"/>
      <c r="K18" s="35"/>
      <c r="L18" s="35"/>
      <c r="M18" s="35"/>
      <c r="N18" s="35"/>
      <c r="O18" s="35"/>
      <c r="P18" s="35"/>
      <c r="Q18" s="35"/>
      <c r="R18" s="35"/>
      <c r="S18" s="35"/>
      <c r="T18" s="34"/>
      <c r="U18" s="53"/>
    </row>
    <row r="19" spans="1:21" ht="15">
      <c r="A19" s="34" t="s">
        <v>82</v>
      </c>
      <c r="B19" s="34"/>
      <c r="C19" s="34"/>
      <c r="D19" s="34"/>
      <c r="E19" s="34"/>
      <c r="F19" s="35">
        <v>0</v>
      </c>
      <c r="G19" s="36"/>
      <c r="H19" s="103">
        <v>0</v>
      </c>
      <c r="I19" s="35">
        <v>0</v>
      </c>
      <c r="J19" s="35"/>
      <c r="K19" s="35">
        <v>0</v>
      </c>
      <c r="L19" s="35"/>
      <c r="M19" s="35">
        <v>0</v>
      </c>
      <c r="N19" s="35"/>
      <c r="O19" s="35">
        <v>0</v>
      </c>
      <c r="P19" s="35"/>
      <c r="Q19" s="35">
        <v>0</v>
      </c>
      <c r="R19" s="35"/>
      <c r="S19" s="35">
        <v>20858422</v>
      </c>
      <c r="T19" s="34"/>
      <c r="U19" s="53">
        <f>SUM(F19:S19)</f>
        <v>20858422</v>
      </c>
    </row>
    <row r="20" spans="1:21" ht="15">
      <c r="A20" s="34"/>
      <c r="B20" s="34"/>
      <c r="C20" s="34"/>
      <c r="D20" s="34"/>
      <c r="E20" s="34"/>
      <c r="F20" s="35"/>
      <c r="G20" s="36"/>
      <c r="H20" s="103"/>
      <c r="I20" s="35"/>
      <c r="J20" s="35"/>
      <c r="K20" s="35"/>
      <c r="L20" s="35"/>
      <c r="M20" s="35"/>
      <c r="N20" s="35"/>
      <c r="O20" s="35"/>
      <c r="P20" s="35"/>
      <c r="Q20" s="35"/>
      <c r="R20" s="35"/>
      <c r="S20" s="35"/>
      <c r="T20" s="34"/>
      <c r="U20" s="53"/>
    </row>
    <row r="21" spans="1:21" ht="15">
      <c r="A21" s="34" t="s">
        <v>145</v>
      </c>
      <c r="B21" s="34"/>
      <c r="C21" s="34"/>
      <c r="D21" s="34" t="s">
        <v>196</v>
      </c>
      <c r="E21" s="34"/>
      <c r="F21" s="35">
        <v>0</v>
      </c>
      <c r="G21" s="36"/>
      <c r="H21" s="103">
        <v>0</v>
      </c>
      <c r="I21" s="35">
        <v>0</v>
      </c>
      <c r="J21" s="35"/>
      <c r="K21" s="35">
        <v>0</v>
      </c>
      <c r="L21" s="35"/>
      <c r="M21" s="35">
        <v>0</v>
      </c>
      <c r="N21" s="35"/>
      <c r="O21" s="35">
        <v>0</v>
      </c>
      <c r="P21" s="35"/>
      <c r="Q21" s="35">
        <v>0</v>
      </c>
      <c r="R21" s="35"/>
      <c r="S21" s="35">
        <v>0</v>
      </c>
      <c r="T21" s="34"/>
      <c r="U21" s="53">
        <f>SUM(F21:S21)</f>
        <v>0</v>
      </c>
    </row>
    <row r="22" spans="1:21" ht="15">
      <c r="A22" s="34"/>
      <c r="B22" s="34"/>
      <c r="C22" s="34"/>
      <c r="D22" s="34"/>
      <c r="E22" s="34"/>
      <c r="F22" s="35"/>
      <c r="G22" s="36"/>
      <c r="H22" s="103"/>
      <c r="I22" s="35"/>
      <c r="J22" s="35"/>
      <c r="K22" s="35"/>
      <c r="L22" s="35"/>
      <c r="M22" s="35"/>
      <c r="N22" s="35"/>
      <c r="O22" s="35"/>
      <c r="P22" s="35"/>
      <c r="Q22" s="35"/>
      <c r="R22" s="35"/>
      <c r="S22" s="35"/>
      <c r="T22" s="34"/>
      <c r="U22" s="53"/>
    </row>
    <row r="23" spans="1:21" ht="15.75" thickBot="1">
      <c r="A23" s="172" t="s">
        <v>205</v>
      </c>
      <c r="B23" s="34"/>
      <c r="C23" s="34"/>
      <c r="D23" s="34"/>
      <c r="E23" s="34"/>
      <c r="F23" s="52">
        <f>SUM(F11:F22)</f>
        <v>355814190</v>
      </c>
      <c r="G23" s="52"/>
      <c r="H23" s="52">
        <f>SUM(H11:H22)</f>
        <v>347066</v>
      </c>
      <c r="I23" s="52">
        <f>SUM(I11:I22)</f>
        <v>0</v>
      </c>
      <c r="J23" s="52"/>
      <c r="K23" s="52">
        <f>SUM(K11:K22)</f>
        <v>18592250</v>
      </c>
      <c r="L23" s="52"/>
      <c r="M23" s="52">
        <f>SUM(M11:M22)</f>
        <v>0</v>
      </c>
      <c r="N23" s="52"/>
      <c r="O23" s="52">
        <f>SUM(O11:O22)</f>
        <v>26578054</v>
      </c>
      <c r="P23" s="52"/>
      <c r="Q23" s="52">
        <f>SUM(Q11:Q22)</f>
        <v>0</v>
      </c>
      <c r="R23" s="52"/>
      <c r="S23" s="52">
        <f>SUM(S11:S22)</f>
        <v>109070630</v>
      </c>
      <c r="T23" s="52"/>
      <c r="U23" s="52">
        <f>SUM(U11:U22)</f>
        <v>510402190</v>
      </c>
    </row>
    <row r="24" spans="1:21" ht="15">
      <c r="A24" s="34"/>
      <c r="B24" s="34"/>
      <c r="C24" s="34"/>
      <c r="D24" s="34"/>
      <c r="E24" s="34"/>
      <c r="F24" s="35"/>
      <c r="G24" s="36"/>
      <c r="H24" s="36"/>
      <c r="I24" s="35"/>
      <c r="J24" s="35"/>
      <c r="K24" s="35"/>
      <c r="L24" s="35"/>
      <c r="M24" s="35"/>
      <c r="N24" s="35"/>
      <c r="O24" s="35"/>
      <c r="P24" s="35"/>
      <c r="Q24" s="35"/>
      <c r="R24" s="35"/>
      <c r="S24" s="35"/>
      <c r="T24" s="34"/>
      <c r="U24" s="53"/>
    </row>
    <row r="25" spans="1:21" ht="15">
      <c r="A25" s="34"/>
      <c r="B25" s="34"/>
      <c r="C25" s="34"/>
      <c r="D25" s="34"/>
      <c r="E25" s="34"/>
      <c r="F25" s="35"/>
      <c r="G25" s="36"/>
      <c r="H25" s="103"/>
      <c r="I25" s="35"/>
      <c r="J25" s="35"/>
      <c r="K25" s="35"/>
      <c r="L25" s="35"/>
      <c r="M25" s="35"/>
      <c r="N25" s="35"/>
      <c r="O25" s="35"/>
      <c r="P25" s="35"/>
      <c r="Q25" s="35"/>
      <c r="R25" s="35"/>
      <c r="S25" s="35"/>
      <c r="T25" s="34"/>
      <c r="U25" s="53"/>
    </row>
    <row r="26" spans="1:21" ht="15">
      <c r="A26" s="34"/>
      <c r="B26" s="34"/>
      <c r="C26" s="34"/>
      <c r="D26" s="34"/>
      <c r="E26" s="34"/>
      <c r="F26" s="35"/>
      <c r="G26" s="36"/>
      <c r="H26" s="103"/>
      <c r="I26" s="35"/>
      <c r="J26" s="35"/>
      <c r="K26" s="35"/>
      <c r="L26" s="35"/>
      <c r="M26" s="35"/>
      <c r="N26" s="35"/>
      <c r="O26" s="35"/>
      <c r="P26" s="35"/>
      <c r="Q26" s="35"/>
      <c r="R26" s="35"/>
      <c r="S26" s="35"/>
      <c r="T26" s="34"/>
      <c r="U26" s="53"/>
    </row>
    <row r="27" spans="2:21" ht="15">
      <c r="B27" s="34"/>
      <c r="C27" s="34"/>
      <c r="D27" s="34"/>
      <c r="E27" s="34"/>
      <c r="F27" s="35"/>
      <c r="G27" s="36"/>
      <c r="H27" s="103"/>
      <c r="I27" s="35"/>
      <c r="J27" s="35"/>
      <c r="K27" s="35"/>
      <c r="L27" s="35"/>
      <c r="M27" s="35"/>
      <c r="N27" s="35"/>
      <c r="O27" s="35"/>
      <c r="P27" s="35"/>
      <c r="Q27" s="35"/>
      <c r="R27" s="35"/>
      <c r="S27" s="35"/>
      <c r="T27" s="34"/>
      <c r="U27" s="53"/>
    </row>
    <row r="28" spans="1:21" ht="15">
      <c r="A28" s="172"/>
      <c r="B28" s="34"/>
      <c r="C28" s="34"/>
      <c r="D28" s="34"/>
      <c r="E28" s="34"/>
      <c r="F28" s="35"/>
      <c r="G28" s="36"/>
      <c r="H28" s="103"/>
      <c r="I28" s="35"/>
      <c r="J28" s="35"/>
      <c r="K28" s="35"/>
      <c r="L28" s="35"/>
      <c r="M28" s="35"/>
      <c r="N28" s="35"/>
      <c r="O28" s="35"/>
      <c r="P28" s="35"/>
      <c r="Q28" s="35"/>
      <c r="R28" s="35"/>
      <c r="S28" s="35"/>
      <c r="T28" s="34"/>
      <c r="U28" s="53"/>
    </row>
    <row r="29" spans="1:21" ht="15">
      <c r="A29" s="172" t="s">
        <v>195</v>
      </c>
      <c r="B29" s="34"/>
      <c r="C29" s="34"/>
      <c r="D29" s="34"/>
      <c r="E29" s="34"/>
      <c r="F29" s="35">
        <v>395217729</v>
      </c>
      <c r="G29" s="36"/>
      <c r="H29" s="86">
        <v>726946</v>
      </c>
      <c r="I29" s="35">
        <v>0</v>
      </c>
      <c r="J29" s="35"/>
      <c r="K29" s="35">
        <v>101095356</v>
      </c>
      <c r="L29" s="35"/>
      <c r="M29" s="35">
        <v>0</v>
      </c>
      <c r="N29" s="35"/>
      <c r="O29" s="35">
        <v>26578054</v>
      </c>
      <c r="P29" s="35"/>
      <c r="Q29" s="35">
        <v>-243708</v>
      </c>
      <c r="R29" s="35"/>
      <c r="S29" s="35">
        <v>140276015</v>
      </c>
      <c r="T29" s="35">
        <v>0</v>
      </c>
      <c r="U29" s="53">
        <f>SUM(F29:S29)</f>
        <v>663650392</v>
      </c>
    </row>
    <row r="30" spans="1:21" ht="15">
      <c r="A30" s="172"/>
      <c r="B30" s="34"/>
      <c r="C30" s="34"/>
      <c r="D30" s="34"/>
      <c r="E30" s="34"/>
      <c r="F30" s="35"/>
      <c r="G30" s="36"/>
      <c r="H30" s="103"/>
      <c r="I30" s="35"/>
      <c r="J30" s="35"/>
      <c r="K30" s="35"/>
      <c r="L30" s="35"/>
      <c r="M30" s="35"/>
      <c r="N30" s="35"/>
      <c r="O30" s="35"/>
      <c r="P30" s="35"/>
      <c r="Q30" s="35"/>
      <c r="R30" s="35"/>
      <c r="S30" s="35"/>
      <c r="T30" s="35"/>
      <c r="U30" s="53"/>
    </row>
    <row r="31" spans="1:21" ht="15">
      <c r="A31" s="34" t="s">
        <v>147</v>
      </c>
      <c r="B31" s="34"/>
      <c r="C31" s="34"/>
      <c r="D31" s="34" t="s">
        <v>178</v>
      </c>
      <c r="E31" s="34"/>
      <c r="F31" s="35">
        <v>460000</v>
      </c>
      <c r="G31" s="36"/>
      <c r="H31" s="86">
        <v>0</v>
      </c>
      <c r="I31" s="35">
        <v>0</v>
      </c>
      <c r="J31" s="35"/>
      <c r="K31" s="35">
        <v>56610</v>
      </c>
      <c r="L31" s="35"/>
      <c r="M31" s="35">
        <v>0</v>
      </c>
      <c r="N31" s="35"/>
      <c r="O31" s="35">
        <v>0</v>
      </c>
      <c r="P31" s="35"/>
      <c r="Q31" s="35">
        <v>0</v>
      </c>
      <c r="R31" s="35"/>
      <c r="S31" s="35">
        <v>0</v>
      </c>
      <c r="T31" s="35"/>
      <c r="U31" s="53">
        <f>SUM(F31:S31)</f>
        <v>516610</v>
      </c>
    </row>
    <row r="32" spans="1:21" ht="15">
      <c r="A32" s="34" t="s">
        <v>146</v>
      </c>
      <c r="B32" s="34"/>
      <c r="C32" s="34"/>
      <c r="E32" s="34"/>
      <c r="F32" s="35"/>
      <c r="G32" s="36"/>
      <c r="H32" s="86"/>
      <c r="I32" s="35"/>
      <c r="J32" s="35"/>
      <c r="K32" s="35"/>
      <c r="L32" s="35"/>
      <c r="M32" s="35"/>
      <c r="N32" s="35"/>
      <c r="O32" s="35"/>
      <c r="P32" s="35"/>
      <c r="Q32" s="35"/>
      <c r="R32" s="35"/>
      <c r="S32" s="35"/>
      <c r="T32" s="35"/>
      <c r="U32" s="53"/>
    </row>
    <row r="33" spans="1:21" ht="15">
      <c r="A33" s="34"/>
      <c r="B33" s="34"/>
      <c r="C33" s="34"/>
      <c r="E33" s="34"/>
      <c r="F33" s="35"/>
      <c r="G33" s="36"/>
      <c r="H33" s="86"/>
      <c r="I33" s="35"/>
      <c r="J33" s="35"/>
      <c r="K33" s="35"/>
      <c r="L33" s="35"/>
      <c r="M33" s="35"/>
      <c r="N33" s="35"/>
      <c r="O33" s="35"/>
      <c r="P33" s="35"/>
      <c r="Q33" s="35"/>
      <c r="R33" s="35"/>
      <c r="S33" s="35"/>
      <c r="T33" s="35"/>
      <c r="U33" s="53"/>
    </row>
    <row r="34" spans="1:21" ht="15">
      <c r="A34" s="34" t="s">
        <v>177</v>
      </c>
      <c r="B34" s="34"/>
      <c r="C34" s="34"/>
      <c r="D34" s="173" t="s">
        <v>197</v>
      </c>
      <c r="E34" s="34"/>
      <c r="F34" s="35">
        <v>0</v>
      </c>
      <c r="G34" s="36"/>
      <c r="H34" s="86">
        <v>0</v>
      </c>
      <c r="I34" s="35">
        <v>0</v>
      </c>
      <c r="J34" s="35"/>
      <c r="K34" s="35">
        <v>0</v>
      </c>
      <c r="L34" s="35"/>
      <c r="M34" s="35">
        <v>0</v>
      </c>
      <c r="N34" s="35"/>
      <c r="O34" s="35">
        <v>0</v>
      </c>
      <c r="P34" s="35"/>
      <c r="Q34" s="35">
        <v>-22733668</v>
      </c>
      <c r="R34" s="35"/>
      <c r="S34" s="35">
        <v>0</v>
      </c>
      <c r="T34" s="35"/>
      <c r="U34" s="53">
        <f>SUM(F34:S34)</f>
        <v>-22733668</v>
      </c>
    </row>
    <row r="35" spans="1:21" ht="15">
      <c r="A35" s="34"/>
      <c r="B35" s="34"/>
      <c r="C35" s="34"/>
      <c r="E35" s="34"/>
      <c r="F35" s="35"/>
      <c r="G35" s="36"/>
      <c r="H35" s="86"/>
      <c r="I35" s="35"/>
      <c r="J35" s="35"/>
      <c r="K35" s="35"/>
      <c r="L35" s="35"/>
      <c r="M35" s="35"/>
      <c r="N35" s="35"/>
      <c r="O35" s="35"/>
      <c r="P35" s="35"/>
      <c r="Q35" s="35"/>
      <c r="R35" s="35"/>
      <c r="S35" s="35"/>
      <c r="T35" s="35"/>
      <c r="U35" s="53"/>
    </row>
    <row r="36" spans="1:21" ht="15">
      <c r="A36" s="34" t="s">
        <v>171</v>
      </c>
      <c r="B36" s="34"/>
      <c r="C36" s="34"/>
      <c r="E36" s="34"/>
      <c r="F36" s="35">
        <v>0</v>
      </c>
      <c r="G36" s="36"/>
      <c r="H36" s="86">
        <v>202144</v>
      </c>
      <c r="I36" s="35">
        <v>0</v>
      </c>
      <c r="J36" s="35"/>
      <c r="K36" s="35">
        <v>0</v>
      </c>
      <c r="L36" s="35"/>
      <c r="M36" s="35">
        <v>0</v>
      </c>
      <c r="N36" s="35"/>
      <c r="O36" s="35">
        <v>0</v>
      </c>
      <c r="P36" s="35"/>
      <c r="Q36" s="35">
        <v>0</v>
      </c>
      <c r="R36" s="35"/>
      <c r="S36" s="35">
        <v>0</v>
      </c>
      <c r="T36" s="35"/>
      <c r="U36" s="53">
        <f>SUM(F36:S36)</f>
        <v>202144</v>
      </c>
    </row>
    <row r="37" spans="1:21" ht="15">
      <c r="A37" s="34"/>
      <c r="B37" s="34"/>
      <c r="C37" s="34"/>
      <c r="D37" s="34"/>
      <c r="E37" s="34"/>
      <c r="F37" s="35"/>
      <c r="G37" s="36"/>
      <c r="H37" s="103"/>
      <c r="I37" s="35"/>
      <c r="J37" s="35"/>
      <c r="K37" s="35"/>
      <c r="L37" s="35"/>
      <c r="M37" s="35"/>
      <c r="N37" s="35"/>
      <c r="O37" s="35"/>
      <c r="P37" s="35"/>
      <c r="Q37" s="35"/>
      <c r="R37" s="35"/>
      <c r="S37" s="35"/>
      <c r="T37" s="34"/>
      <c r="U37" s="53"/>
    </row>
    <row r="38" spans="1:21" ht="15">
      <c r="A38" s="34" t="s">
        <v>82</v>
      </c>
      <c r="B38" s="34"/>
      <c r="C38" s="34"/>
      <c r="D38" s="34"/>
      <c r="E38" s="34"/>
      <c r="F38" s="35">
        <v>0</v>
      </c>
      <c r="G38" s="36"/>
      <c r="H38" s="103">
        <v>0</v>
      </c>
      <c r="I38" s="35">
        <v>0</v>
      </c>
      <c r="J38" s="35"/>
      <c r="K38" s="35">
        <v>0</v>
      </c>
      <c r="L38" s="35"/>
      <c r="M38" s="35">
        <v>0</v>
      </c>
      <c r="N38" s="35"/>
      <c r="O38" s="35">
        <v>0</v>
      </c>
      <c r="P38" s="35"/>
      <c r="Q38" s="35">
        <v>0</v>
      </c>
      <c r="R38" s="35"/>
      <c r="S38" s="35">
        <f>'Income statement'!I29</f>
        <v>26688821</v>
      </c>
      <c r="T38" s="34"/>
      <c r="U38" s="53">
        <f>SUM(F38:S38)</f>
        <v>26688821</v>
      </c>
    </row>
    <row r="39" spans="1:21" ht="15">
      <c r="A39" s="34"/>
      <c r="B39" s="34"/>
      <c r="C39" s="34"/>
      <c r="D39" s="34"/>
      <c r="E39" s="34"/>
      <c r="F39" s="35"/>
      <c r="G39" s="36"/>
      <c r="H39" s="103"/>
      <c r="I39" s="35"/>
      <c r="J39" s="35"/>
      <c r="K39" s="35"/>
      <c r="L39" s="35"/>
      <c r="M39" s="35"/>
      <c r="N39" s="35"/>
      <c r="O39" s="35"/>
      <c r="P39" s="35"/>
      <c r="Q39" s="35"/>
      <c r="R39" s="35"/>
      <c r="S39" s="35"/>
      <c r="T39" s="34"/>
      <c r="U39" s="53"/>
    </row>
    <row r="40" spans="1:21" ht="15">
      <c r="A40" s="34" t="s">
        <v>145</v>
      </c>
      <c r="B40" s="34"/>
      <c r="C40" s="34"/>
      <c r="D40" s="34" t="s">
        <v>196</v>
      </c>
      <c r="E40" s="34"/>
      <c r="F40" s="35">
        <v>0</v>
      </c>
      <c r="G40" s="36"/>
      <c r="H40" s="103">
        <v>0</v>
      </c>
      <c r="I40" s="35">
        <v>0</v>
      </c>
      <c r="J40" s="35"/>
      <c r="K40" s="35">
        <v>0</v>
      </c>
      <c r="L40" s="35"/>
      <c r="M40" s="35">
        <v>0</v>
      </c>
      <c r="N40" s="35"/>
      <c r="O40" s="35">
        <v>0</v>
      </c>
      <c r="P40" s="35"/>
      <c r="Q40" s="35">
        <v>0</v>
      </c>
      <c r="R40" s="35"/>
      <c r="S40" s="35">
        <v>0</v>
      </c>
      <c r="T40" s="34"/>
      <c r="U40" s="53">
        <f>SUM(F40:S40)</f>
        <v>0</v>
      </c>
    </row>
    <row r="41" spans="1:21" ht="15">
      <c r="A41" s="34"/>
      <c r="B41" s="34"/>
      <c r="C41" s="34"/>
      <c r="D41" s="34"/>
      <c r="E41" s="34"/>
      <c r="F41" s="35"/>
      <c r="G41" s="36"/>
      <c r="H41" s="103"/>
      <c r="I41" s="35"/>
      <c r="J41" s="35"/>
      <c r="K41" s="35"/>
      <c r="L41" s="35"/>
      <c r="M41" s="35"/>
      <c r="N41" s="35"/>
      <c r="O41" s="35"/>
      <c r="P41" s="35"/>
      <c r="Q41" s="35"/>
      <c r="R41" s="35"/>
      <c r="S41" s="35"/>
      <c r="T41" s="34"/>
      <c r="U41" s="53"/>
    </row>
    <row r="42" spans="1:21" ht="15" hidden="1">
      <c r="A42" s="34" t="s">
        <v>145</v>
      </c>
      <c r="B42" s="34"/>
      <c r="C42" s="34"/>
      <c r="D42" s="34" t="s">
        <v>156</v>
      </c>
      <c r="E42" s="34"/>
      <c r="F42" s="35"/>
      <c r="G42" s="36"/>
      <c r="H42" s="103"/>
      <c r="I42" s="35"/>
      <c r="J42" s="35"/>
      <c r="K42" s="35"/>
      <c r="L42" s="35"/>
      <c r="M42" s="35"/>
      <c r="N42" s="35"/>
      <c r="O42" s="35"/>
      <c r="P42" s="35"/>
      <c r="Q42" s="35"/>
      <c r="R42" s="35"/>
      <c r="S42" s="35"/>
      <c r="T42" s="34"/>
      <c r="U42" s="53">
        <v>0</v>
      </c>
    </row>
    <row r="43" spans="1:21" ht="15" hidden="1">
      <c r="A43" s="34"/>
      <c r="B43" s="34"/>
      <c r="C43" s="34"/>
      <c r="D43" s="34"/>
      <c r="E43" s="34"/>
      <c r="F43" s="35"/>
      <c r="G43" s="36"/>
      <c r="H43" s="103"/>
      <c r="I43" s="35"/>
      <c r="J43" s="35"/>
      <c r="K43" s="35"/>
      <c r="L43" s="35"/>
      <c r="M43" s="35"/>
      <c r="N43" s="35"/>
      <c r="O43" s="35"/>
      <c r="P43" s="35"/>
      <c r="Q43" s="35"/>
      <c r="R43" s="35"/>
      <c r="S43" s="35"/>
      <c r="T43" s="34"/>
      <c r="U43" s="53"/>
    </row>
    <row r="44" spans="1:21" ht="15.75" thickBot="1">
      <c r="A44" s="172" t="s">
        <v>185</v>
      </c>
      <c r="B44" s="34"/>
      <c r="C44" s="34"/>
      <c r="D44" s="34"/>
      <c r="E44" s="34"/>
      <c r="F44" s="52">
        <f>SUM(F29:F41)</f>
        <v>395677729</v>
      </c>
      <c r="G44" s="52"/>
      <c r="H44" s="52">
        <f>SUM(H29:H41)</f>
        <v>929090</v>
      </c>
      <c r="I44" s="52">
        <f>SUM(I29:I41)</f>
        <v>0</v>
      </c>
      <c r="J44" s="52"/>
      <c r="K44" s="52">
        <f>SUM(K29:K41)</f>
        <v>101151966</v>
      </c>
      <c r="L44" s="52"/>
      <c r="M44" s="52">
        <f>SUM(M29:M41)</f>
        <v>0</v>
      </c>
      <c r="N44" s="52"/>
      <c r="O44" s="52">
        <f>SUM(O29:O41)</f>
        <v>26578054</v>
      </c>
      <c r="P44" s="52"/>
      <c r="Q44" s="52">
        <f>SUM(Q29:Q41)</f>
        <v>-22977376</v>
      </c>
      <c r="R44" s="52"/>
      <c r="S44" s="52">
        <f>SUM(S29:S41)</f>
        <v>166964836</v>
      </c>
      <c r="T44" s="52"/>
      <c r="U44" s="52">
        <f>SUM(U29:U41)</f>
        <v>668324299</v>
      </c>
    </row>
    <row r="45" spans="1:21" ht="15">
      <c r="A45" s="34"/>
      <c r="B45" s="34"/>
      <c r="C45" s="34"/>
      <c r="D45" s="34"/>
      <c r="E45" s="34"/>
      <c r="F45" s="35"/>
      <c r="G45" s="36"/>
      <c r="H45" s="36"/>
      <c r="I45" s="35"/>
      <c r="J45" s="35"/>
      <c r="K45" s="35"/>
      <c r="L45" s="35"/>
      <c r="M45" s="35"/>
      <c r="N45" s="35"/>
      <c r="O45" s="35"/>
      <c r="P45" s="35"/>
      <c r="Q45" s="35"/>
      <c r="R45" s="35"/>
      <c r="S45" s="35"/>
      <c r="T45" s="34"/>
      <c r="U45" s="53"/>
    </row>
    <row r="46" spans="1:21" ht="15">
      <c r="A46" s="34"/>
      <c r="B46" s="34"/>
      <c r="C46" s="34"/>
      <c r="D46" s="34"/>
      <c r="E46" s="34"/>
      <c r="F46" s="35"/>
      <c r="G46" s="36"/>
      <c r="H46" s="36"/>
      <c r="I46" s="35"/>
      <c r="J46" s="35"/>
      <c r="K46" s="35"/>
      <c r="L46" s="35"/>
      <c r="M46" s="35"/>
      <c r="N46" s="35"/>
      <c r="O46" s="35"/>
      <c r="P46" s="35"/>
      <c r="Q46" s="35"/>
      <c r="R46" s="35"/>
      <c r="S46" s="35"/>
      <c r="T46" s="34"/>
      <c r="U46" s="53"/>
    </row>
  </sheetData>
  <mergeCells count="2">
    <mergeCell ref="O6:S6"/>
    <mergeCell ref="H6:M6"/>
  </mergeCells>
  <printOptions/>
  <pageMargins left="0.75" right="0.75" top="1" bottom="1" header="0.5" footer="0.5"/>
  <pageSetup firstPageNumber="4" useFirstPageNumber="1" fitToHeight="1" fitToWidth="1" horizontalDpi="600" verticalDpi="600" orientation="landscape" paperSize="9" scale="65" r:id="rId2"/>
  <headerFooter alignWithMargins="0">
    <oddHeader>&amp;LCompany No: 561986-V</oddHead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46"/>
  <sheetViews>
    <sheetView view="pageBreakPreview" zoomScale="60" zoomScaleNormal="85" workbookViewId="0" topLeftCell="A19">
      <selection activeCell="K17" sqref="K17"/>
    </sheetView>
  </sheetViews>
  <sheetFormatPr defaultColWidth="9.140625" defaultRowHeight="15"/>
  <cols>
    <col min="4" max="4" width="23.140625" style="0" customWidth="1"/>
    <col min="5" max="5" width="3.28125" style="0" customWidth="1"/>
    <col min="6" max="6" width="1.1484375" style="0" customWidth="1"/>
    <col min="7" max="7" width="17.57421875" style="0" bestFit="1" customWidth="1"/>
    <col min="8" max="8" width="1.8515625" style="0" customWidth="1"/>
    <col min="9" max="9" width="17.57421875" style="0" bestFit="1" customWidth="1"/>
  </cols>
  <sheetData>
    <row r="1" ht="15.75">
      <c r="A1" s="57" t="s">
        <v>132</v>
      </c>
    </row>
    <row r="2" ht="15.75">
      <c r="A2" s="58" t="s">
        <v>0</v>
      </c>
    </row>
    <row r="4" ht="15.75">
      <c r="A4" s="58"/>
    </row>
    <row r="5" spans="1:6" ht="15">
      <c r="A5" s="16" t="s">
        <v>123</v>
      </c>
      <c r="B5" s="7"/>
      <c r="C5" s="7"/>
      <c r="D5" s="7"/>
      <c r="E5" s="7"/>
      <c r="F5" s="18"/>
    </row>
    <row r="6" spans="1:6" ht="15">
      <c r="A6" s="16" t="s">
        <v>188</v>
      </c>
      <c r="B6" s="7"/>
      <c r="C6" s="7"/>
      <c r="D6" s="7"/>
      <c r="E6" s="7"/>
      <c r="F6" s="7"/>
    </row>
    <row r="7" spans="1:6" ht="15">
      <c r="A7" s="16"/>
      <c r="B7" s="7"/>
      <c r="C7" s="7"/>
      <c r="D7" s="7"/>
      <c r="E7" s="7"/>
      <c r="F7" s="18"/>
    </row>
    <row r="8" spans="1:9" ht="15">
      <c r="A8" s="7"/>
      <c r="B8" s="7"/>
      <c r="C8" s="7"/>
      <c r="D8" s="7"/>
      <c r="G8" s="45" t="s">
        <v>74</v>
      </c>
      <c r="I8" s="45" t="s">
        <v>74</v>
      </c>
    </row>
    <row r="9" spans="1:9" ht="15">
      <c r="A9" s="7"/>
      <c r="B9" s="7"/>
      <c r="C9" s="7"/>
      <c r="D9" s="7"/>
      <c r="G9" s="31" t="s">
        <v>183</v>
      </c>
      <c r="H9" s="7"/>
      <c r="I9" s="31" t="s">
        <v>184</v>
      </c>
    </row>
    <row r="10" spans="1:9" ht="15">
      <c r="A10" s="7"/>
      <c r="B10" s="7"/>
      <c r="C10" s="7"/>
      <c r="D10" s="7"/>
      <c r="G10" s="12" t="s">
        <v>1</v>
      </c>
      <c r="H10" s="7"/>
      <c r="I10" s="12" t="s">
        <v>1</v>
      </c>
    </row>
    <row r="11" spans="1:9" ht="15">
      <c r="A11" s="16"/>
      <c r="B11" s="7"/>
      <c r="C11" s="7"/>
      <c r="D11" s="7"/>
      <c r="G11" s="8"/>
      <c r="H11" s="7"/>
      <c r="I11" s="29"/>
    </row>
    <row r="12" spans="1:9" ht="15.75" thickBot="1">
      <c r="A12" s="1" t="s">
        <v>104</v>
      </c>
      <c r="B12" s="1"/>
      <c r="C12" s="7"/>
      <c r="D12" s="7"/>
      <c r="G12" s="65">
        <f>'[2]Cashflow'!$M$8</f>
        <v>36182669</v>
      </c>
      <c r="H12" s="7"/>
      <c r="I12" s="65">
        <v>28140894</v>
      </c>
    </row>
    <row r="13" ht="15.75" thickTop="1"/>
    <row r="14" spans="1:10" ht="15">
      <c r="A14" s="11" t="s">
        <v>198</v>
      </c>
      <c r="G14" s="80">
        <f>'[2]Cashflow'!$M$49</f>
        <v>-14219376</v>
      </c>
      <c r="H14" s="80"/>
      <c r="I14" s="80">
        <v>-1922296</v>
      </c>
      <c r="J14" s="81"/>
    </row>
    <row r="15" spans="7:10" ht="15">
      <c r="G15" s="80"/>
      <c r="H15" s="80"/>
      <c r="I15" s="80"/>
      <c r="J15" s="81"/>
    </row>
    <row r="16" spans="1:10" ht="15">
      <c r="A16" s="11" t="s">
        <v>199</v>
      </c>
      <c r="G16" s="80">
        <f>'[2]Cashflow'!$M$62</f>
        <v>-38545</v>
      </c>
      <c r="H16" s="80"/>
      <c r="I16" s="80">
        <v>-1733197</v>
      </c>
      <c r="J16" s="81"/>
    </row>
    <row r="17" spans="7:10" ht="15">
      <c r="G17" s="80"/>
      <c r="H17" s="80"/>
      <c r="I17" s="80"/>
      <c r="J17" s="81"/>
    </row>
    <row r="18" spans="1:10" ht="15">
      <c r="A18" s="11" t="s">
        <v>200</v>
      </c>
      <c r="G18" s="82">
        <f>'[2]Cashflow'!$M$78</f>
        <v>15471858</v>
      </c>
      <c r="H18" s="80"/>
      <c r="I18" s="82">
        <v>-3898519</v>
      </c>
      <c r="J18" s="81"/>
    </row>
    <row r="19" spans="7:10" ht="15">
      <c r="G19" s="80"/>
      <c r="H19" s="80"/>
      <c r="I19" s="80"/>
      <c r="J19" s="81"/>
    </row>
    <row r="20" spans="1:10" ht="15">
      <c r="A20" s="16" t="s">
        <v>201</v>
      </c>
      <c r="G20" s="80">
        <f>SUM(G14:G19)</f>
        <v>1213937</v>
      </c>
      <c r="H20" s="80"/>
      <c r="I20" s="80">
        <v>-7554012</v>
      </c>
      <c r="J20" s="81"/>
    </row>
    <row r="21" spans="7:10" ht="15">
      <c r="G21" s="80"/>
      <c r="H21" s="80"/>
      <c r="I21" s="80"/>
      <c r="J21" s="81"/>
    </row>
    <row r="22" spans="1:10" ht="15">
      <c r="A22" s="21" t="s">
        <v>133</v>
      </c>
      <c r="G22" s="80">
        <f>'[2]Cashflow'!$M$80</f>
        <v>146945</v>
      </c>
      <c r="H22" s="80"/>
      <c r="I22" s="80">
        <v>6724873</v>
      </c>
      <c r="J22" s="81"/>
    </row>
    <row r="23" spans="1:10" ht="15">
      <c r="A23" s="84"/>
      <c r="G23" s="80"/>
      <c r="H23" s="80"/>
      <c r="I23" s="80"/>
      <c r="J23" s="81"/>
    </row>
    <row r="24" spans="1:10" ht="15.75" thickBot="1">
      <c r="A24" s="21" t="s">
        <v>134</v>
      </c>
      <c r="G24" s="83">
        <f>SUM(G20:G23)</f>
        <v>1360882</v>
      </c>
      <c r="H24" s="80"/>
      <c r="I24" s="83">
        <v>-829139</v>
      </c>
      <c r="J24" s="81"/>
    </row>
    <row r="25" spans="7:10" ht="15">
      <c r="G25" s="80"/>
      <c r="H25" s="80"/>
      <c r="I25" s="80"/>
      <c r="J25" s="81"/>
    </row>
    <row r="26" spans="7:10" ht="15">
      <c r="G26" s="80"/>
      <c r="H26" s="80"/>
      <c r="I26" s="80"/>
      <c r="J26" s="81"/>
    </row>
    <row r="27" spans="1:13" ht="15">
      <c r="A27" s="7" t="s">
        <v>126</v>
      </c>
      <c r="B27" s="7"/>
      <c r="C27" s="7"/>
      <c r="D27" s="7"/>
      <c r="E27" s="7"/>
      <c r="F27" s="7"/>
      <c r="G27" s="7"/>
      <c r="H27" s="7"/>
      <c r="I27" s="7"/>
      <c r="J27" s="7"/>
      <c r="K27" s="8"/>
      <c r="L27" s="7"/>
      <c r="M27" s="29"/>
    </row>
    <row r="28" spans="1:13" ht="15">
      <c r="A28" s="7" t="s">
        <v>125</v>
      </c>
      <c r="B28" s="7"/>
      <c r="C28" s="7"/>
      <c r="D28" s="7"/>
      <c r="E28" s="7"/>
      <c r="F28" s="7"/>
      <c r="G28" s="7"/>
      <c r="H28" s="7"/>
      <c r="I28" s="7"/>
      <c r="J28" s="7"/>
      <c r="K28" s="8"/>
      <c r="L28" s="7"/>
      <c r="M28" s="29"/>
    </row>
    <row r="29" spans="1:13" ht="15">
      <c r="A29" s="7"/>
      <c r="B29" s="7"/>
      <c r="C29" s="7"/>
      <c r="D29" s="7"/>
      <c r="E29" s="7"/>
      <c r="F29" s="7"/>
      <c r="G29" s="7"/>
      <c r="H29" s="7"/>
      <c r="I29" s="7"/>
      <c r="J29" s="7"/>
      <c r="K29" s="8"/>
      <c r="L29" s="7"/>
      <c r="M29" s="29"/>
    </row>
    <row r="30" spans="1:10" ht="15">
      <c r="A30" s="7"/>
      <c r="B30" s="50" t="s">
        <v>36</v>
      </c>
      <c r="C30" s="7"/>
      <c r="D30" s="7"/>
      <c r="E30" s="7"/>
      <c r="G30" s="4">
        <f>'[2]Cashflow'!$M$84</f>
        <v>238192</v>
      </c>
      <c r="H30" s="7"/>
      <c r="I30" s="4">
        <f>'[3]Cashflow'!$G$30</f>
        <v>234007</v>
      </c>
      <c r="J30" s="7"/>
    </row>
    <row r="31" spans="1:10" ht="15">
      <c r="A31" s="7"/>
      <c r="B31" s="50" t="s">
        <v>108</v>
      </c>
      <c r="C31" s="7"/>
      <c r="D31" s="7"/>
      <c r="E31" s="7"/>
      <c r="G31" s="14">
        <f>'[1]Cashflow'!$D$85</f>
        <v>-238192</v>
      </c>
      <c r="H31" s="7"/>
      <c r="I31" s="14">
        <f>'[3]Cashflow'!$G$31</f>
        <v>-234007</v>
      </c>
      <c r="J31" s="7"/>
    </row>
    <row r="32" spans="1:10" ht="15">
      <c r="A32" s="7"/>
      <c r="B32" s="50"/>
      <c r="C32" s="7"/>
      <c r="D32" s="7"/>
      <c r="E32" s="7"/>
      <c r="G32" s="8">
        <f>SUM(G30:G31)</f>
        <v>0</v>
      </c>
      <c r="H32" s="7"/>
      <c r="I32" s="8">
        <f>SUM(I30:I31)</f>
        <v>0</v>
      </c>
      <c r="J32" s="7"/>
    </row>
    <row r="33" spans="1:10" ht="15">
      <c r="A33" s="62" t="s">
        <v>121</v>
      </c>
      <c r="B33" s="50" t="s">
        <v>6</v>
      </c>
      <c r="C33" s="7"/>
      <c r="D33" s="7"/>
      <c r="E33" s="7"/>
      <c r="G33" s="8">
        <f>'[2]Cashflow'!$M$87</f>
        <v>6244039</v>
      </c>
      <c r="H33" s="7"/>
      <c r="I33" s="8">
        <f>'[3]Cashflow'!$G$33</f>
        <v>19239175</v>
      </c>
      <c r="J33" s="7"/>
    </row>
    <row r="34" spans="1:10" ht="15">
      <c r="A34" s="7"/>
      <c r="B34" s="50" t="s">
        <v>127</v>
      </c>
      <c r="C34" s="7"/>
      <c r="D34" s="7"/>
      <c r="E34" s="7"/>
      <c r="G34" s="8">
        <f>'[2]Cashflow'!$M$88</f>
        <v>-4883157</v>
      </c>
      <c r="H34" s="7"/>
      <c r="I34" s="8">
        <f>'[3]Cashflow'!$G$34</f>
        <v>-20068314</v>
      </c>
      <c r="J34" s="7"/>
    </row>
    <row r="35" spans="1:10" ht="15.75" thickBot="1">
      <c r="A35" s="62"/>
      <c r="B35" s="7" t="s">
        <v>202</v>
      </c>
      <c r="C35" s="36"/>
      <c r="D35" s="36"/>
      <c r="E35" s="7"/>
      <c r="G35" s="55">
        <f>SUM(G32:G34)</f>
        <v>1360882</v>
      </c>
      <c r="H35" s="7"/>
      <c r="I35" s="55">
        <f>SUM(I32:I34)</f>
        <v>-829139</v>
      </c>
      <c r="J35" s="7"/>
    </row>
    <row r="36" spans="1:13" ht="15">
      <c r="A36" s="62"/>
      <c r="B36" s="7"/>
      <c r="C36" s="7"/>
      <c r="D36" s="7"/>
      <c r="E36" s="7"/>
      <c r="F36" s="7"/>
      <c r="G36" s="85">
        <v>0</v>
      </c>
      <c r="H36" s="7"/>
      <c r="I36" s="7"/>
      <c r="J36" s="7"/>
      <c r="K36" s="56"/>
      <c r="L36" s="7"/>
      <c r="M36" s="29"/>
    </row>
    <row r="37" spans="1:13" ht="15">
      <c r="A37" s="63" t="s">
        <v>121</v>
      </c>
      <c r="B37" s="7"/>
      <c r="C37" s="7"/>
      <c r="D37" s="7"/>
      <c r="E37" s="7"/>
      <c r="F37" s="7"/>
      <c r="G37" s="7"/>
      <c r="H37" s="7"/>
      <c r="I37" s="7"/>
      <c r="J37" s="36"/>
      <c r="K37" s="56"/>
      <c r="L37" s="7"/>
      <c r="M37" s="29"/>
    </row>
    <row r="38" spans="1:13" ht="15">
      <c r="A38" s="63"/>
      <c r="B38" s="7"/>
      <c r="C38" s="7"/>
      <c r="D38" s="7"/>
      <c r="E38" s="7"/>
      <c r="F38" s="7"/>
      <c r="G38" s="7"/>
      <c r="H38" s="7"/>
      <c r="I38" s="7"/>
      <c r="J38" s="7"/>
      <c r="K38" s="56"/>
      <c r="L38" s="7"/>
      <c r="M38" s="29"/>
    </row>
    <row r="39" spans="1:13" ht="15">
      <c r="A39" s="62"/>
      <c r="B39" s="7"/>
      <c r="C39" s="7"/>
      <c r="D39" s="7"/>
      <c r="E39" s="7"/>
      <c r="F39" s="7"/>
      <c r="G39" s="7"/>
      <c r="H39" s="7"/>
      <c r="I39" s="7"/>
      <c r="J39" s="7"/>
      <c r="K39" s="56"/>
      <c r="L39" s="7"/>
      <c r="M39" s="29"/>
    </row>
    <row r="40" spans="1:13" ht="15">
      <c r="A40" s="7"/>
      <c r="B40" s="7"/>
      <c r="C40" s="7"/>
      <c r="D40" s="7"/>
      <c r="E40" s="7"/>
      <c r="F40" s="7"/>
      <c r="G40" s="7"/>
      <c r="H40" s="7"/>
      <c r="I40" s="7"/>
      <c r="J40" s="7"/>
      <c r="K40" s="56"/>
      <c r="L40" s="7"/>
      <c r="M40" s="29"/>
    </row>
    <row r="41" spans="1:13" ht="15">
      <c r="A41" s="7"/>
      <c r="B41" s="7"/>
      <c r="C41" s="7"/>
      <c r="D41" s="7"/>
      <c r="E41" s="7"/>
      <c r="F41" s="7"/>
      <c r="G41" s="7"/>
      <c r="H41" s="7"/>
      <c r="I41" s="7"/>
      <c r="J41" s="7"/>
      <c r="K41" s="7"/>
      <c r="L41" s="7"/>
      <c r="M41" s="3"/>
    </row>
    <row r="42" spans="1:13" ht="15">
      <c r="A42" s="7"/>
      <c r="B42" s="7"/>
      <c r="C42" s="7"/>
      <c r="D42" s="7"/>
      <c r="E42" s="7"/>
      <c r="F42" s="7"/>
      <c r="G42" s="7"/>
      <c r="H42" s="7"/>
      <c r="I42" s="7"/>
      <c r="J42" s="7"/>
      <c r="K42" s="7"/>
      <c r="L42" s="7"/>
      <c r="M42" s="8"/>
    </row>
    <row r="43" spans="1:13" ht="15">
      <c r="A43" s="59"/>
      <c r="B43" s="7"/>
      <c r="C43" s="7"/>
      <c r="D43" s="7"/>
      <c r="E43" s="7"/>
      <c r="F43" s="3"/>
      <c r="G43" s="3"/>
      <c r="H43" s="7"/>
      <c r="I43" s="7"/>
      <c r="J43" s="7"/>
      <c r="K43" s="7"/>
      <c r="L43" s="7"/>
      <c r="M43" s="17"/>
    </row>
    <row r="44" spans="1:13" ht="15">
      <c r="A44" s="59"/>
      <c r="B44" s="7"/>
      <c r="C44" s="7"/>
      <c r="D44" s="7"/>
      <c r="E44" s="7"/>
      <c r="F44" s="3"/>
      <c r="G44" s="3"/>
      <c r="H44" s="7"/>
      <c r="I44" s="7"/>
      <c r="J44" s="7"/>
      <c r="K44" s="7"/>
      <c r="L44" s="7"/>
      <c r="M44" s="17"/>
    </row>
    <row r="45" spans="1:13" ht="15">
      <c r="A45" s="59"/>
      <c r="B45" s="7"/>
      <c r="C45" s="7"/>
      <c r="D45" s="7"/>
      <c r="E45" s="7"/>
      <c r="F45" s="3"/>
      <c r="G45" s="3"/>
      <c r="H45" s="7"/>
      <c r="I45" s="7"/>
      <c r="J45" s="7"/>
      <c r="K45" s="7"/>
      <c r="L45" s="7"/>
      <c r="M45" s="17"/>
    </row>
    <row r="46" spans="1:13" ht="15">
      <c r="A46" s="7"/>
      <c r="B46" s="7"/>
      <c r="C46" s="7"/>
      <c r="D46" s="7"/>
      <c r="E46" s="7"/>
      <c r="F46" s="3"/>
      <c r="G46" s="3"/>
      <c r="H46" s="7"/>
      <c r="I46" s="7"/>
      <c r="J46" s="7"/>
      <c r="K46" s="7"/>
      <c r="L46" s="7"/>
      <c r="M46" s="17"/>
    </row>
  </sheetData>
  <printOptions/>
  <pageMargins left="0.75" right="0.75" top="1" bottom="1" header="0.5" footer="0.5"/>
  <pageSetup firstPageNumber="5" useFirstPageNumber="1" fitToHeight="1" fitToWidth="1" horizontalDpi="600" verticalDpi="600" orientation="portrait" paperSize="9" scale="95" r:id="rId2"/>
  <headerFooter alignWithMargins="0">
    <oddHeader>&amp;LCompany No: 561986-V</oddHeader>
    <oddFooter>&amp;C5</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433"/>
  <sheetViews>
    <sheetView tabSelected="1" zoomScale="85" zoomScaleNormal="85" workbookViewId="0" topLeftCell="A1">
      <selection activeCell="H159" sqref="H159"/>
    </sheetView>
  </sheetViews>
  <sheetFormatPr defaultColWidth="9.140625" defaultRowHeight="15" customHeight="1"/>
  <cols>
    <col min="1" max="1" width="4.7109375" style="58" customWidth="1"/>
    <col min="2" max="2" width="3.8515625" style="113" customWidth="1"/>
    <col min="3" max="3" width="3.57421875" style="113" customWidth="1"/>
    <col min="4" max="4" width="10.421875" style="113" customWidth="1"/>
    <col min="5" max="5" width="4.28125" style="113" customWidth="1"/>
    <col min="6" max="6" width="12.28125" style="113" customWidth="1"/>
    <col min="7" max="7" width="2.140625" style="113" customWidth="1"/>
    <col min="8" max="10" width="16.421875" style="113" bestFit="1" customWidth="1"/>
    <col min="11" max="11" width="16.7109375" style="113" bestFit="1" customWidth="1"/>
    <col min="12" max="12" width="22.421875" style="113" customWidth="1"/>
    <col min="13" max="13" width="16.7109375" style="113" customWidth="1"/>
    <col min="14" max="14" width="0.9921875" style="113" customWidth="1"/>
    <col min="15" max="15" width="10.421875" style="113" customWidth="1"/>
    <col min="16" max="17" width="8.7109375" style="113" customWidth="1"/>
    <col min="18" max="16384" width="9.140625" style="113" customWidth="1"/>
  </cols>
  <sheetData>
    <row r="1" ht="15" customHeight="1">
      <c r="A1" s="57" t="s">
        <v>132</v>
      </c>
    </row>
    <row r="2" spans="1:10" ht="15" customHeight="1">
      <c r="A2" s="58" t="s">
        <v>0</v>
      </c>
      <c r="J2" s="108"/>
    </row>
    <row r="4" spans="1:8" ht="15" customHeight="1">
      <c r="A4" s="109" t="s">
        <v>189</v>
      </c>
      <c r="E4" s="110"/>
      <c r="H4" s="111"/>
    </row>
    <row r="5" ht="8.25" customHeight="1"/>
    <row r="6" spans="1:3" ht="15" customHeight="1">
      <c r="A6" s="114" t="s">
        <v>21</v>
      </c>
      <c r="B6" s="115" t="s">
        <v>77</v>
      </c>
      <c r="C6" s="115"/>
    </row>
    <row r="19" spans="1:2" ht="15" customHeight="1">
      <c r="A19" s="114"/>
      <c r="B19" s="115"/>
    </row>
    <row r="20" ht="15" customHeight="1">
      <c r="A20" s="113"/>
    </row>
    <row r="21" spans="2:3" ht="15" customHeight="1">
      <c r="B21" s="115"/>
      <c r="C21" s="115"/>
    </row>
    <row r="22" spans="1:2" ht="15" customHeight="1">
      <c r="A22" s="114" t="s">
        <v>72</v>
      </c>
      <c r="B22" s="115" t="s">
        <v>78</v>
      </c>
    </row>
    <row r="27" spans="1:2" ht="15" customHeight="1">
      <c r="A27" s="114" t="s">
        <v>76</v>
      </c>
      <c r="B27" s="115" t="s">
        <v>41</v>
      </c>
    </row>
    <row r="31" spans="1:2" ht="15" customHeight="1">
      <c r="A31" s="114" t="s">
        <v>40</v>
      </c>
      <c r="B31" s="115" t="s">
        <v>43</v>
      </c>
    </row>
    <row r="32" ht="15" customHeight="1">
      <c r="A32" s="57"/>
    </row>
    <row r="33" ht="15" customHeight="1">
      <c r="A33" s="57"/>
    </row>
    <row r="34" ht="15" customHeight="1">
      <c r="A34" s="57"/>
    </row>
    <row r="35" ht="15" customHeight="1">
      <c r="A35" s="57"/>
    </row>
    <row r="36" spans="1:2" ht="15" customHeight="1">
      <c r="A36" s="114" t="s">
        <v>42</v>
      </c>
      <c r="B36" s="115" t="s">
        <v>46</v>
      </c>
    </row>
    <row r="37" ht="15" customHeight="1">
      <c r="A37" s="57"/>
    </row>
    <row r="38" ht="15" customHeight="1">
      <c r="A38" s="57"/>
    </row>
    <row r="39" ht="15" customHeight="1">
      <c r="A39" s="57"/>
    </row>
    <row r="40" ht="15" customHeight="1">
      <c r="A40" s="57"/>
    </row>
    <row r="41" ht="15" customHeight="1">
      <c r="A41" s="57"/>
    </row>
    <row r="42" ht="15" customHeight="1">
      <c r="A42" s="57"/>
    </row>
    <row r="43" spans="1:2" ht="15" customHeight="1">
      <c r="A43" s="114" t="s">
        <v>44</v>
      </c>
      <c r="B43" s="115" t="s">
        <v>45</v>
      </c>
    </row>
    <row r="44" ht="15" customHeight="1">
      <c r="A44" s="57"/>
    </row>
    <row r="45" ht="15" customHeight="1">
      <c r="A45" s="57"/>
    </row>
    <row r="46" ht="15" customHeight="1">
      <c r="A46" s="57"/>
    </row>
    <row r="47" ht="15" customHeight="1">
      <c r="A47" s="57"/>
    </row>
    <row r="48" ht="21" customHeight="1">
      <c r="A48" s="57"/>
    </row>
    <row r="49" spans="1:2" ht="15" customHeight="1">
      <c r="A49" s="57"/>
      <c r="B49" s="115" t="s">
        <v>190</v>
      </c>
    </row>
    <row r="50" ht="15" customHeight="1">
      <c r="A50" s="57"/>
    </row>
    <row r="52" ht="15" customHeight="1">
      <c r="A52" s="57"/>
    </row>
    <row r="53" ht="21.75" customHeight="1">
      <c r="A53" s="57"/>
    </row>
    <row r="54" ht="21.75" customHeight="1">
      <c r="A54" s="57"/>
    </row>
    <row r="55" ht="21.75" customHeight="1">
      <c r="A55" s="57"/>
    </row>
    <row r="56" ht="21.75" customHeight="1">
      <c r="A56" s="57"/>
    </row>
    <row r="57" ht="21.75" customHeight="1">
      <c r="A57" s="57"/>
    </row>
    <row r="58" ht="21.75" customHeight="1">
      <c r="A58" s="57"/>
    </row>
    <row r="59" ht="21.75" customHeight="1">
      <c r="A59" s="57"/>
    </row>
    <row r="60" ht="21.75" customHeight="1">
      <c r="A60" s="57"/>
    </row>
    <row r="61" ht="18" customHeight="1">
      <c r="A61" s="57" t="s">
        <v>132</v>
      </c>
    </row>
    <row r="62" ht="18" customHeight="1">
      <c r="A62" s="58" t="s">
        <v>0</v>
      </c>
    </row>
    <row r="63" ht="18" customHeight="1">
      <c r="A63" s="113"/>
    </row>
    <row r="64" ht="18" customHeight="1">
      <c r="A64" s="109" t="s">
        <v>189</v>
      </c>
    </row>
    <row r="65" ht="18" customHeight="1">
      <c r="A65" s="57"/>
    </row>
    <row r="66" spans="1:2" ht="18" customHeight="1">
      <c r="A66" s="114" t="s">
        <v>44</v>
      </c>
      <c r="B66" s="115" t="s">
        <v>179</v>
      </c>
    </row>
    <row r="67" ht="9.75" customHeight="1">
      <c r="A67" s="57"/>
    </row>
    <row r="68" spans="1:11" ht="21.75" customHeight="1">
      <c r="A68" s="57"/>
      <c r="B68" s="157" t="s">
        <v>207</v>
      </c>
      <c r="C68" s="156"/>
      <c r="D68" s="156"/>
      <c r="E68" s="156"/>
      <c r="F68" s="156"/>
      <c r="G68" s="156"/>
      <c r="H68" s="156"/>
      <c r="I68" s="156"/>
      <c r="J68" s="156"/>
      <c r="K68" s="156"/>
    </row>
    <row r="69" spans="1:11" ht="21.75" customHeight="1">
      <c r="A69" s="57"/>
      <c r="B69" s="156"/>
      <c r="C69" s="156"/>
      <c r="D69" s="156"/>
      <c r="E69" s="156"/>
      <c r="F69" s="156"/>
      <c r="G69" s="156"/>
      <c r="H69" s="156"/>
      <c r="I69" s="156"/>
      <c r="J69" s="156"/>
      <c r="K69" s="156"/>
    </row>
    <row r="70" spans="1:11" ht="21.75" customHeight="1">
      <c r="A70" s="57"/>
      <c r="B70" s="156"/>
      <c r="C70" s="156"/>
      <c r="D70" s="156"/>
      <c r="E70" s="156"/>
      <c r="F70" s="156"/>
      <c r="G70" s="156"/>
      <c r="H70" s="156"/>
      <c r="I70" s="156"/>
      <c r="J70" s="156"/>
      <c r="K70" s="156"/>
    </row>
    <row r="71" spans="1:11" ht="21.75" customHeight="1">
      <c r="A71" s="57"/>
      <c r="B71" s="156"/>
      <c r="C71" s="156"/>
      <c r="D71" s="156"/>
      <c r="E71" s="156"/>
      <c r="F71" s="156"/>
      <c r="G71" s="156"/>
      <c r="H71" s="156"/>
      <c r="I71" s="156"/>
      <c r="J71" s="156"/>
      <c r="K71" s="156"/>
    </row>
    <row r="72" spans="1:11" ht="21.75" customHeight="1">
      <c r="A72" s="57"/>
      <c r="B72" s="156"/>
      <c r="C72" s="156"/>
      <c r="D72" s="156"/>
      <c r="E72" s="156"/>
      <c r="F72" s="156"/>
      <c r="G72" s="156"/>
      <c r="H72" s="156"/>
      <c r="I72" s="156"/>
      <c r="J72" s="156"/>
      <c r="K72" s="156"/>
    </row>
    <row r="73" spans="1:11" ht="21.75" customHeight="1">
      <c r="A73" s="57"/>
      <c r="B73" s="156"/>
      <c r="C73" s="156"/>
      <c r="D73" s="156"/>
      <c r="E73" s="156"/>
      <c r="F73" s="156"/>
      <c r="G73" s="156"/>
      <c r="H73" s="156"/>
      <c r="I73" s="156"/>
      <c r="J73" s="156"/>
      <c r="K73" s="156"/>
    </row>
    <row r="74" spans="1:11" ht="21.75" customHeight="1">
      <c r="A74" s="57"/>
      <c r="B74" s="156"/>
      <c r="C74" s="156"/>
      <c r="D74" s="156"/>
      <c r="E74" s="156"/>
      <c r="F74" s="156"/>
      <c r="G74" s="156"/>
      <c r="H74" s="156"/>
      <c r="I74" s="156"/>
      <c r="J74" s="156"/>
      <c r="K74" s="156"/>
    </row>
    <row r="75" spans="1:11" ht="21.75" customHeight="1">
      <c r="A75" s="57"/>
      <c r="B75" s="156"/>
      <c r="C75" s="156"/>
      <c r="D75" s="156"/>
      <c r="E75" s="156"/>
      <c r="F75" s="156"/>
      <c r="G75" s="156"/>
      <c r="H75" s="156"/>
      <c r="I75" s="156"/>
      <c r="J75" s="156"/>
      <c r="K75" s="156"/>
    </row>
    <row r="76" spans="1:11" ht="6" customHeight="1">
      <c r="A76" s="57"/>
      <c r="B76" s="156"/>
      <c r="C76" s="156"/>
      <c r="D76" s="156"/>
      <c r="E76" s="156"/>
      <c r="F76" s="156"/>
      <c r="G76" s="156"/>
      <c r="H76" s="156"/>
      <c r="I76" s="156"/>
      <c r="J76" s="156"/>
      <c r="K76" s="156"/>
    </row>
    <row r="77" spans="1:2" s="58" customFormat="1" ht="15" customHeight="1">
      <c r="A77" s="114" t="s">
        <v>47</v>
      </c>
      <c r="B77" s="57" t="s">
        <v>49</v>
      </c>
    </row>
    <row r="78" spans="1:2" ht="14.25" customHeight="1">
      <c r="A78" s="114"/>
      <c r="B78" s="115"/>
    </row>
    <row r="79" spans="1:2" ht="14.25" customHeight="1">
      <c r="A79" s="114"/>
      <c r="B79" s="159"/>
    </row>
    <row r="80" spans="1:2" ht="14.25" customHeight="1">
      <c r="A80" s="114"/>
      <c r="B80" s="115"/>
    </row>
    <row r="81" spans="1:2" ht="15" customHeight="1">
      <c r="A81" s="114" t="s">
        <v>48</v>
      </c>
      <c r="B81" s="115" t="s">
        <v>135</v>
      </c>
    </row>
    <row r="82" ht="15" customHeight="1">
      <c r="A82" s="57"/>
    </row>
    <row r="83" ht="15" customHeight="1">
      <c r="A83" s="57"/>
    </row>
    <row r="84" ht="15" customHeight="1">
      <c r="A84" s="57"/>
    </row>
    <row r="85" ht="15" customHeight="1">
      <c r="A85" s="57"/>
    </row>
    <row r="86" spans="1:2" ht="15" customHeight="1">
      <c r="A86" s="114" t="s">
        <v>91</v>
      </c>
      <c r="B86" s="115" t="s">
        <v>50</v>
      </c>
    </row>
    <row r="87" ht="15" customHeight="1">
      <c r="A87" s="109"/>
    </row>
    <row r="88" ht="15" customHeight="1">
      <c r="A88" s="109"/>
    </row>
    <row r="89" ht="15" customHeight="1">
      <c r="A89" s="109"/>
    </row>
    <row r="90" ht="9.75" customHeight="1">
      <c r="A90" s="109"/>
    </row>
    <row r="91" spans="1:2" ht="15" customHeight="1">
      <c r="A91" s="114" t="s">
        <v>92</v>
      </c>
      <c r="B91" s="115" t="s">
        <v>160</v>
      </c>
    </row>
    <row r="92" ht="15" customHeight="1">
      <c r="A92" s="57"/>
    </row>
    <row r="93" ht="15" customHeight="1">
      <c r="A93" s="57"/>
    </row>
    <row r="94" ht="15" customHeight="1">
      <c r="A94" s="57"/>
    </row>
    <row r="95" ht="16.5" customHeight="1">
      <c r="A95" s="57"/>
    </row>
    <row r="96" spans="1:2" ht="15" customHeight="1">
      <c r="A96" s="114" t="s">
        <v>93</v>
      </c>
      <c r="B96" s="115" t="s">
        <v>51</v>
      </c>
    </row>
    <row r="97" spans="1:2" ht="15" customHeight="1">
      <c r="A97" s="57"/>
      <c r="B97" s="118"/>
    </row>
    <row r="98" spans="1:2" ht="15" customHeight="1">
      <c r="A98" s="57"/>
      <c r="B98" s="118"/>
    </row>
    <row r="99" spans="1:2" ht="15" customHeight="1">
      <c r="A99" s="57"/>
      <c r="B99" s="118"/>
    </row>
    <row r="100" spans="1:2" ht="15" customHeight="1">
      <c r="A100" s="57"/>
      <c r="B100" s="118"/>
    </row>
    <row r="101" spans="1:2" ht="15" customHeight="1">
      <c r="A101" s="57"/>
      <c r="B101" s="118"/>
    </row>
    <row r="102" spans="1:2" ht="15" customHeight="1">
      <c r="A102" s="57"/>
      <c r="B102" s="118"/>
    </row>
    <row r="103" spans="1:2" ht="15" customHeight="1">
      <c r="A103" s="114" t="s">
        <v>157</v>
      </c>
      <c r="B103" s="115" t="s">
        <v>155</v>
      </c>
    </row>
    <row r="104" spans="1:2" ht="15" customHeight="1">
      <c r="A104" s="57"/>
      <c r="B104" s="118"/>
    </row>
    <row r="105" spans="1:2" ht="15" customHeight="1">
      <c r="A105" s="57"/>
      <c r="B105" s="118"/>
    </row>
    <row r="106" spans="1:2" ht="15" customHeight="1">
      <c r="A106" s="57"/>
      <c r="B106" s="118"/>
    </row>
    <row r="107" spans="1:2" ht="15" customHeight="1">
      <c r="A107" s="57"/>
      <c r="B107" s="152"/>
    </row>
    <row r="108" spans="1:3" ht="15" customHeight="1">
      <c r="A108" s="57"/>
      <c r="B108" s="153"/>
      <c r="C108" s="58"/>
    </row>
    <row r="109" spans="1:3" ht="15" customHeight="1">
      <c r="A109" s="57"/>
      <c r="B109" s="153"/>
      <c r="C109" s="58"/>
    </row>
    <row r="110" spans="1:2" ht="15" customHeight="1">
      <c r="A110" s="114" t="s">
        <v>158</v>
      </c>
      <c r="B110" s="115" t="s">
        <v>52</v>
      </c>
    </row>
    <row r="111" ht="15" customHeight="1">
      <c r="A111" s="57"/>
    </row>
    <row r="112" ht="15" customHeight="1">
      <c r="A112" s="57"/>
    </row>
    <row r="113" ht="15" customHeight="1">
      <c r="A113" s="57"/>
    </row>
    <row r="114" ht="15" customHeight="1">
      <c r="A114" s="57"/>
    </row>
    <row r="115" ht="15" customHeight="1">
      <c r="A115" s="57"/>
    </row>
    <row r="116" ht="15" customHeight="1">
      <c r="A116" s="57"/>
    </row>
    <row r="117" ht="15" customHeight="1">
      <c r="A117" s="57"/>
    </row>
    <row r="118" ht="15" customHeight="1">
      <c r="A118" s="57"/>
    </row>
    <row r="119" ht="15" customHeight="1">
      <c r="A119" s="57"/>
    </row>
    <row r="120" ht="15" customHeight="1">
      <c r="A120" s="57"/>
    </row>
    <row r="121" ht="15" customHeight="1">
      <c r="A121" s="57"/>
    </row>
    <row r="122" spans="1:3" ht="15" customHeight="1">
      <c r="A122" s="57" t="s">
        <v>132</v>
      </c>
      <c r="B122" s="153"/>
      <c r="C122" s="58"/>
    </row>
    <row r="123" spans="1:3" ht="15" customHeight="1">
      <c r="A123" s="58" t="s">
        <v>0</v>
      </c>
      <c r="B123" s="153"/>
      <c r="C123" s="58"/>
    </row>
    <row r="124" spans="1:3" ht="15" customHeight="1">
      <c r="A124" s="113"/>
      <c r="B124" s="153"/>
      <c r="C124" s="58"/>
    </row>
    <row r="125" spans="1:3" ht="15" customHeight="1">
      <c r="A125" s="109" t="s">
        <v>189</v>
      </c>
      <c r="B125" s="153"/>
      <c r="C125" s="58"/>
    </row>
    <row r="126" spans="1:3" ht="15" customHeight="1">
      <c r="A126" s="109"/>
      <c r="B126" s="153"/>
      <c r="C126" s="58"/>
    </row>
    <row r="127" spans="1:11" ht="15" customHeight="1">
      <c r="A127" s="114" t="s">
        <v>159</v>
      </c>
      <c r="B127" s="57" t="s">
        <v>24</v>
      </c>
      <c r="C127" s="58"/>
      <c r="D127" s="58"/>
      <c r="E127" s="58"/>
      <c r="F127" s="58"/>
      <c r="G127" s="58"/>
      <c r="H127" s="58"/>
      <c r="I127" s="58"/>
      <c r="J127" s="58"/>
      <c r="K127" s="58"/>
    </row>
    <row r="128" ht="15" customHeight="1">
      <c r="A128" s="57"/>
    </row>
    <row r="129" ht="15" customHeight="1">
      <c r="A129" s="57"/>
    </row>
    <row r="130" spans="1:11" ht="15" customHeight="1">
      <c r="A130" s="57"/>
      <c r="K130" s="116"/>
    </row>
    <row r="131" spans="1:11" ht="15" customHeight="1">
      <c r="A131" s="57"/>
      <c r="K131" s="116"/>
    </row>
    <row r="132" spans="1:11" ht="15" customHeight="1">
      <c r="A132" s="57"/>
      <c r="K132" s="116" t="s">
        <v>1</v>
      </c>
    </row>
    <row r="133" spans="1:11" ht="15" customHeight="1">
      <c r="A133" s="57"/>
      <c r="K133" s="116"/>
    </row>
    <row r="134" spans="1:11" ht="15" customHeight="1" thickBot="1">
      <c r="A134" s="57"/>
      <c r="B134" s="113" t="s">
        <v>173</v>
      </c>
      <c r="K134" s="154">
        <v>42506198</v>
      </c>
    </row>
    <row r="135" spans="1:3" ht="15" customHeight="1">
      <c r="A135" s="57"/>
      <c r="B135" s="153"/>
      <c r="C135" s="58"/>
    </row>
    <row r="136" spans="1:2" ht="15" customHeight="1">
      <c r="A136" s="114" t="s">
        <v>94</v>
      </c>
      <c r="B136" s="115" t="s">
        <v>53</v>
      </c>
    </row>
    <row r="137" spans="1:2" ht="6" customHeight="1">
      <c r="A137" s="114"/>
      <c r="B137" s="115"/>
    </row>
    <row r="138" spans="1:2" ht="15" customHeight="1">
      <c r="A138" s="114"/>
      <c r="B138" s="115"/>
    </row>
    <row r="139" spans="1:2" ht="15" customHeight="1">
      <c r="A139" s="114"/>
      <c r="B139" s="115"/>
    </row>
    <row r="140" spans="1:2" ht="15" customHeight="1">
      <c r="A140" s="114"/>
      <c r="B140" s="115"/>
    </row>
    <row r="141" spans="1:2" ht="15" customHeight="1">
      <c r="A141" s="114"/>
      <c r="B141" s="115"/>
    </row>
    <row r="142" spans="1:2" ht="15" customHeight="1">
      <c r="A142" s="114"/>
      <c r="B142" s="115"/>
    </row>
    <row r="143" spans="1:2" ht="15" customHeight="1">
      <c r="A143" s="114"/>
      <c r="B143" s="115"/>
    </row>
    <row r="144" spans="1:2" ht="15" customHeight="1">
      <c r="A144" s="114"/>
      <c r="B144" s="115"/>
    </row>
    <row r="145" spans="1:2" ht="15" customHeight="1">
      <c r="A145" s="114"/>
      <c r="B145" s="115"/>
    </row>
    <row r="146" spans="1:2" ht="15" customHeight="1">
      <c r="A146" s="114"/>
      <c r="B146" s="115"/>
    </row>
    <row r="147" spans="1:2" ht="15" customHeight="1">
      <c r="A147" s="114"/>
      <c r="B147" s="115"/>
    </row>
    <row r="148" spans="1:2" ht="15" customHeight="1">
      <c r="A148" s="114" t="s">
        <v>95</v>
      </c>
      <c r="B148" s="115" t="s">
        <v>120</v>
      </c>
    </row>
    <row r="149" spans="1:2" ht="15" customHeight="1">
      <c r="A149" s="114"/>
      <c r="B149" s="115"/>
    </row>
    <row r="150" spans="1:2" ht="15" customHeight="1">
      <c r="A150" s="114"/>
      <c r="B150" s="115"/>
    </row>
    <row r="151" spans="1:2" ht="18" customHeight="1">
      <c r="A151" s="114" t="s">
        <v>96</v>
      </c>
      <c r="B151" s="115" t="s">
        <v>54</v>
      </c>
    </row>
    <row r="152" spans="1:2" ht="18" customHeight="1">
      <c r="A152" s="109"/>
      <c r="B152" s="115"/>
    </row>
    <row r="153" ht="18" customHeight="1"/>
    <row r="154" ht="18" customHeight="1"/>
    <row r="155" spans="1:2" ht="18" customHeight="1">
      <c r="A155" s="109"/>
      <c r="B155" s="115"/>
    </row>
    <row r="156" spans="1:2" ht="18" customHeight="1">
      <c r="A156" s="109"/>
      <c r="B156" s="115"/>
    </row>
    <row r="157" spans="1:2" ht="18" customHeight="1">
      <c r="A157" s="109"/>
      <c r="B157" s="115"/>
    </row>
    <row r="158" spans="1:2" ht="18" customHeight="1">
      <c r="A158" s="109"/>
      <c r="B158" s="115"/>
    </row>
    <row r="159" spans="1:2" ht="18" customHeight="1">
      <c r="A159" s="114" t="s">
        <v>97</v>
      </c>
      <c r="B159" s="115" t="s">
        <v>83</v>
      </c>
    </row>
    <row r="160" spans="1:2" ht="18" customHeight="1">
      <c r="A160" s="109"/>
      <c r="B160" s="115"/>
    </row>
    <row r="161" spans="1:2" ht="18" customHeight="1">
      <c r="A161" s="109"/>
      <c r="B161" s="115"/>
    </row>
    <row r="162" spans="1:2" ht="18" customHeight="1">
      <c r="A162" s="109"/>
      <c r="B162" s="115"/>
    </row>
    <row r="163" spans="1:2" ht="18" customHeight="1">
      <c r="A163" s="109"/>
      <c r="B163" s="115"/>
    </row>
    <row r="164" spans="1:2" ht="18" customHeight="1">
      <c r="A164" s="109"/>
      <c r="B164" s="115"/>
    </row>
    <row r="165" spans="1:2" ht="18" customHeight="1">
      <c r="A165" s="109"/>
      <c r="B165" s="115"/>
    </row>
    <row r="166" spans="1:2" ht="18" customHeight="1">
      <c r="A166" s="109"/>
      <c r="B166" s="115"/>
    </row>
    <row r="167" spans="1:2" ht="18" customHeight="1">
      <c r="A167" s="109"/>
      <c r="B167" s="115"/>
    </row>
    <row r="168" spans="1:2" ht="18" customHeight="1">
      <c r="A168" s="109"/>
      <c r="B168" s="115"/>
    </row>
    <row r="169" spans="1:2" ht="18" customHeight="1">
      <c r="A169" s="109"/>
      <c r="B169" s="115"/>
    </row>
    <row r="170" spans="1:2" ht="18" customHeight="1">
      <c r="A170" s="109"/>
      <c r="B170" s="115"/>
    </row>
    <row r="171" spans="1:2" ht="18" customHeight="1">
      <c r="A171" s="109"/>
      <c r="B171" s="115"/>
    </row>
    <row r="172" spans="1:2" ht="18" customHeight="1">
      <c r="A172" s="109"/>
      <c r="B172" s="115"/>
    </row>
    <row r="173" spans="1:2" ht="18" customHeight="1">
      <c r="A173" s="109"/>
      <c r="B173" s="115"/>
    </row>
    <row r="174" spans="1:2" ht="18" customHeight="1">
      <c r="A174" s="109"/>
      <c r="B174" s="115"/>
    </row>
    <row r="175" spans="1:2" ht="18" customHeight="1">
      <c r="A175" s="109"/>
      <c r="B175" s="115"/>
    </row>
    <row r="176" spans="1:2" ht="18" customHeight="1">
      <c r="A176" s="109"/>
      <c r="B176" s="115"/>
    </row>
    <row r="177" spans="1:2" ht="18" customHeight="1">
      <c r="A177" s="109"/>
      <c r="B177" s="115"/>
    </row>
    <row r="178" spans="1:2" ht="18" customHeight="1">
      <c r="A178" s="109"/>
      <c r="B178" s="115"/>
    </row>
    <row r="179" spans="1:2" ht="18" customHeight="1">
      <c r="A179" s="109"/>
      <c r="B179" s="115"/>
    </row>
    <row r="180" spans="1:2" ht="18" customHeight="1">
      <c r="A180" s="109"/>
      <c r="B180" s="115"/>
    </row>
    <row r="181" spans="1:2" ht="18" customHeight="1">
      <c r="A181" s="109"/>
      <c r="B181" s="115"/>
    </row>
    <row r="182" spans="1:2" ht="18" customHeight="1">
      <c r="A182" s="109"/>
      <c r="B182" s="115"/>
    </row>
    <row r="183" spans="1:2" ht="18" customHeight="1">
      <c r="A183" s="57" t="s">
        <v>132</v>
      </c>
      <c r="B183" s="115"/>
    </row>
    <row r="184" spans="1:2" ht="18" customHeight="1">
      <c r="A184" s="58" t="s">
        <v>0</v>
      </c>
      <c r="B184" s="115"/>
    </row>
    <row r="185" spans="1:2" ht="18" customHeight="1">
      <c r="A185" s="113"/>
      <c r="B185" s="115"/>
    </row>
    <row r="186" spans="1:2" ht="18" customHeight="1">
      <c r="A186" s="109" t="s">
        <v>189</v>
      </c>
      <c r="B186" s="115"/>
    </row>
    <row r="187" spans="1:2" ht="18" customHeight="1">
      <c r="A187" s="109"/>
      <c r="B187" s="115"/>
    </row>
    <row r="188" spans="1:2" ht="15" customHeight="1">
      <c r="A188" s="114" t="s">
        <v>97</v>
      </c>
      <c r="B188" s="115" t="s">
        <v>180</v>
      </c>
    </row>
    <row r="189" spans="1:2" ht="15" customHeight="1">
      <c r="A189" s="114"/>
      <c r="B189" s="115"/>
    </row>
    <row r="190" spans="1:2" ht="15" customHeight="1">
      <c r="A190" s="109"/>
      <c r="B190" s="115"/>
    </row>
    <row r="191" spans="1:2" ht="15" customHeight="1">
      <c r="A191" s="109"/>
      <c r="B191" s="115"/>
    </row>
    <row r="192" spans="1:2" ht="15" customHeight="1">
      <c r="A192" s="109"/>
      <c r="B192" s="115"/>
    </row>
    <row r="193" spans="1:2" ht="15" customHeight="1">
      <c r="A193" s="109"/>
      <c r="B193" s="115"/>
    </row>
    <row r="194" spans="1:2" ht="15" customHeight="1">
      <c r="A194" s="109"/>
      <c r="B194" s="115"/>
    </row>
    <row r="195" spans="1:2" ht="15" customHeight="1">
      <c r="A195" s="109"/>
      <c r="B195" s="115"/>
    </row>
    <row r="196" spans="1:2" ht="15" customHeight="1">
      <c r="A196" s="109"/>
      <c r="B196" s="115"/>
    </row>
    <row r="197" spans="1:2" ht="15" customHeight="1">
      <c r="A197" s="109"/>
      <c r="B197" s="115"/>
    </row>
    <row r="198" spans="1:2" ht="15" customHeight="1">
      <c r="A198" s="109"/>
      <c r="B198" s="149"/>
    </row>
    <row r="199" spans="1:2" ht="15" customHeight="1">
      <c r="A199" s="109"/>
      <c r="B199" s="149"/>
    </row>
    <row r="200" spans="1:2" ht="15" customHeight="1">
      <c r="A200" s="109"/>
      <c r="B200" s="149"/>
    </row>
    <row r="201" spans="1:2" ht="15" customHeight="1">
      <c r="A201" s="109"/>
      <c r="B201" s="149"/>
    </row>
    <row r="202" spans="1:2" ht="15" customHeight="1">
      <c r="A202" s="109"/>
      <c r="B202" s="149"/>
    </row>
    <row r="203" spans="1:2" ht="15" customHeight="1">
      <c r="A203" s="109"/>
      <c r="B203" s="149"/>
    </row>
    <row r="204" spans="1:2" ht="15" customHeight="1">
      <c r="A204" s="109"/>
      <c r="B204" s="149"/>
    </row>
    <row r="205" spans="1:2" ht="15" customHeight="1">
      <c r="A205" s="109"/>
      <c r="B205" s="149"/>
    </row>
    <row r="206" spans="1:2" ht="15" customHeight="1">
      <c r="A206" s="109"/>
      <c r="B206" s="149"/>
    </row>
    <row r="207" spans="1:2" ht="15" customHeight="1">
      <c r="A207" s="109"/>
      <c r="B207" s="149"/>
    </row>
    <row r="208" spans="1:2" ht="15" customHeight="1">
      <c r="A208" s="109"/>
      <c r="B208" s="149"/>
    </row>
    <row r="209" spans="1:2" ht="15" customHeight="1">
      <c r="A209" s="109"/>
      <c r="B209" s="149"/>
    </row>
    <row r="210" spans="1:2" ht="15" customHeight="1">
      <c r="A210" s="109"/>
      <c r="B210" s="149"/>
    </row>
    <row r="211" spans="1:2" ht="15" customHeight="1">
      <c r="A211" s="109"/>
      <c r="B211" s="149"/>
    </row>
    <row r="212" spans="1:2" ht="15" customHeight="1">
      <c r="A212" s="109"/>
      <c r="B212" s="149"/>
    </row>
    <row r="213" spans="1:2" ht="15" customHeight="1">
      <c r="A213" s="109"/>
      <c r="B213" s="149"/>
    </row>
    <row r="214" spans="1:2" ht="15" customHeight="1">
      <c r="A214" s="109"/>
      <c r="B214" s="115"/>
    </row>
    <row r="215" spans="1:2" ht="15" customHeight="1">
      <c r="A215" s="109"/>
      <c r="B215" s="115"/>
    </row>
    <row r="216" spans="1:2" ht="15" customHeight="1">
      <c r="A216" s="109"/>
      <c r="B216" s="115"/>
    </row>
    <row r="217" spans="1:2" ht="15" customHeight="1">
      <c r="A217" s="109"/>
      <c r="B217" s="115"/>
    </row>
    <row r="218" spans="1:2" ht="15" customHeight="1">
      <c r="A218" s="109"/>
      <c r="B218" s="115"/>
    </row>
    <row r="219" spans="1:2" ht="15" customHeight="1">
      <c r="A219" s="109"/>
      <c r="B219" s="115"/>
    </row>
    <row r="220" spans="1:2" ht="15" customHeight="1">
      <c r="A220" s="109"/>
      <c r="B220" s="115"/>
    </row>
    <row r="221" spans="1:2" ht="15" customHeight="1">
      <c r="A221" s="109"/>
      <c r="B221" s="115"/>
    </row>
    <row r="222" spans="1:2" ht="15" customHeight="1">
      <c r="A222" s="109"/>
      <c r="B222" s="115"/>
    </row>
    <row r="223" spans="1:2" ht="15" customHeight="1">
      <c r="A223" s="109"/>
      <c r="B223" s="115"/>
    </row>
    <row r="224" spans="1:2" ht="15" customHeight="1">
      <c r="A224" s="109"/>
      <c r="B224" s="115"/>
    </row>
    <row r="225" spans="1:2" ht="15" customHeight="1">
      <c r="A225" s="109"/>
      <c r="B225" s="115"/>
    </row>
    <row r="226" spans="1:2" ht="15" customHeight="1">
      <c r="A226" s="109"/>
      <c r="B226" s="115"/>
    </row>
    <row r="227" spans="1:2" ht="15" customHeight="1">
      <c r="A227" s="109"/>
      <c r="B227" s="115"/>
    </row>
    <row r="228" spans="1:2" ht="15" customHeight="1">
      <c r="A228" s="109"/>
      <c r="B228" s="115"/>
    </row>
    <row r="229" spans="1:2" ht="15" customHeight="1">
      <c r="A229" s="109"/>
      <c r="B229" s="115"/>
    </row>
    <row r="230" spans="1:2" ht="15" customHeight="1">
      <c r="A230" s="109"/>
      <c r="B230" s="115"/>
    </row>
    <row r="231" spans="1:2" ht="15" customHeight="1">
      <c r="A231" s="109"/>
      <c r="B231" s="115"/>
    </row>
    <row r="232" spans="1:2" ht="15" customHeight="1">
      <c r="A232" s="109"/>
      <c r="B232" s="115"/>
    </row>
    <row r="233" spans="1:2" ht="15" customHeight="1">
      <c r="A233" s="109"/>
      <c r="B233" s="115"/>
    </row>
    <row r="234" spans="1:2" ht="15" customHeight="1">
      <c r="A234" s="109"/>
      <c r="B234" s="115"/>
    </row>
    <row r="235" spans="1:2" ht="15" customHeight="1">
      <c r="A235" s="109"/>
      <c r="B235" s="115"/>
    </row>
    <row r="236" spans="1:2" ht="15" customHeight="1">
      <c r="A236" s="109"/>
      <c r="B236" s="115"/>
    </row>
    <row r="237" spans="1:2" ht="15" customHeight="1">
      <c r="A237" s="109"/>
      <c r="B237" s="115"/>
    </row>
    <row r="238" spans="1:2" ht="15" customHeight="1">
      <c r="A238" s="109"/>
      <c r="B238" s="115"/>
    </row>
    <row r="239" spans="1:2" ht="15" customHeight="1">
      <c r="A239" s="109"/>
      <c r="B239" s="115"/>
    </row>
    <row r="240" spans="1:2" ht="15" customHeight="1">
      <c r="A240" s="109"/>
      <c r="B240" s="115"/>
    </row>
    <row r="241" spans="1:2" ht="15" customHeight="1">
      <c r="A241" s="109"/>
      <c r="B241" s="115"/>
    </row>
    <row r="242" spans="1:2" ht="15" customHeight="1">
      <c r="A242" s="109"/>
      <c r="B242" s="115"/>
    </row>
    <row r="243" spans="1:2" ht="15" customHeight="1">
      <c r="A243" s="109"/>
      <c r="B243" s="115"/>
    </row>
    <row r="244" spans="1:2" ht="15" customHeight="1">
      <c r="A244" s="109"/>
      <c r="B244" s="115"/>
    </row>
    <row r="245" spans="1:2" ht="15" customHeight="1">
      <c r="A245" s="109"/>
      <c r="B245" s="115"/>
    </row>
    <row r="246" spans="1:2" ht="15" customHeight="1">
      <c r="A246" s="109"/>
      <c r="B246" s="115"/>
    </row>
    <row r="247" spans="1:2" ht="15" customHeight="1">
      <c r="A247" s="57" t="s">
        <v>132</v>
      </c>
      <c r="B247" s="115"/>
    </row>
    <row r="248" spans="1:2" ht="15" customHeight="1">
      <c r="A248" s="58" t="s">
        <v>0</v>
      </c>
      <c r="B248" s="115"/>
    </row>
    <row r="249" spans="1:2" ht="15" customHeight="1">
      <c r="A249" s="113"/>
      <c r="B249" s="115"/>
    </row>
    <row r="250" spans="1:2" ht="15" customHeight="1">
      <c r="A250" s="109" t="s">
        <v>189</v>
      </c>
      <c r="B250" s="115"/>
    </row>
    <row r="251" spans="1:2" ht="15" customHeight="1">
      <c r="A251" s="109"/>
      <c r="B251" s="115"/>
    </row>
    <row r="252" spans="1:12" s="58" customFormat="1" ht="15" customHeight="1">
      <c r="A252" s="114" t="s">
        <v>98</v>
      </c>
      <c r="B252" s="57" t="s">
        <v>109</v>
      </c>
      <c r="L252" s="124"/>
    </row>
    <row r="253" spans="1:12" ht="15" customHeight="1">
      <c r="A253" s="109"/>
      <c r="J253" s="122"/>
      <c r="K253" s="143" t="s">
        <v>74</v>
      </c>
      <c r="L253" s="121"/>
    </row>
    <row r="254" spans="1:12" ht="15" customHeight="1">
      <c r="A254" s="109"/>
      <c r="J254" s="122"/>
      <c r="K254" s="143" t="s">
        <v>183</v>
      </c>
      <c r="L254" s="121"/>
    </row>
    <row r="255" spans="1:12" ht="15" customHeight="1">
      <c r="A255" s="109"/>
      <c r="B255" s="113" t="s">
        <v>110</v>
      </c>
      <c r="J255" s="122"/>
      <c r="K255" s="143" t="s">
        <v>1</v>
      </c>
      <c r="L255" s="121"/>
    </row>
    <row r="256" spans="1:12" ht="15" customHeight="1">
      <c r="A256" s="109"/>
      <c r="J256" s="123"/>
      <c r="K256" s="127"/>
      <c r="L256" s="121"/>
    </row>
    <row r="257" spans="1:12" ht="15" customHeight="1">
      <c r="A257" s="109"/>
      <c r="C257" s="113" t="s">
        <v>113</v>
      </c>
      <c r="J257" s="124"/>
      <c r="K257" s="92">
        <v>566141</v>
      </c>
      <c r="L257" s="121"/>
    </row>
    <row r="258" spans="1:12" ht="15" customHeight="1">
      <c r="A258" s="109"/>
      <c r="C258" s="113" t="s">
        <v>114</v>
      </c>
      <c r="J258" s="124"/>
      <c r="K258" s="86">
        <v>615679</v>
      </c>
      <c r="L258" s="121"/>
    </row>
    <row r="259" spans="1:12" ht="15" customHeight="1" thickBot="1">
      <c r="A259" s="109"/>
      <c r="J259" s="124"/>
      <c r="K259" s="60">
        <f>SUM(K257:K258)</f>
        <v>1181820</v>
      </c>
      <c r="L259" s="121"/>
    </row>
    <row r="260" spans="1:12" ht="15" customHeight="1">
      <c r="A260" s="109"/>
      <c r="C260" s="113" t="s">
        <v>111</v>
      </c>
      <c r="J260" s="124"/>
      <c r="K260" s="29"/>
      <c r="L260" s="121"/>
    </row>
    <row r="261" spans="1:12" ht="15" customHeight="1">
      <c r="A261" s="109"/>
      <c r="J261" s="124"/>
      <c r="K261" s="25"/>
      <c r="L261" s="121"/>
    </row>
    <row r="262" spans="1:12" ht="15" customHeight="1" thickBot="1">
      <c r="A262" s="109"/>
      <c r="C262" s="113" t="s">
        <v>112</v>
      </c>
      <c r="J262" s="124"/>
      <c r="K262" s="94">
        <v>21829</v>
      </c>
      <c r="L262" s="124"/>
    </row>
    <row r="263" spans="1:12" ht="15" customHeight="1">
      <c r="A263" s="109"/>
      <c r="J263" s="124"/>
      <c r="K263" s="86"/>
      <c r="L263" s="124"/>
    </row>
    <row r="264" spans="1:11" ht="15" customHeight="1">
      <c r="A264" s="114" t="s">
        <v>99</v>
      </c>
      <c r="B264" s="115" t="s">
        <v>23</v>
      </c>
      <c r="H264" s="143" t="s">
        <v>74</v>
      </c>
      <c r="I264" s="143" t="s">
        <v>74</v>
      </c>
      <c r="J264" s="143" t="s">
        <v>74</v>
      </c>
      <c r="K264" s="143" t="s">
        <v>74</v>
      </c>
    </row>
    <row r="265" spans="1:11" ht="18.75" customHeight="1">
      <c r="A265" s="57"/>
      <c r="H265" s="107" t="s">
        <v>191</v>
      </c>
      <c r="I265" s="107" t="s">
        <v>192</v>
      </c>
      <c r="J265" s="107" t="s">
        <v>191</v>
      </c>
      <c r="K265" s="107" t="s">
        <v>192</v>
      </c>
    </row>
    <row r="266" spans="1:11" ht="15" customHeight="1">
      <c r="A266" s="57"/>
      <c r="H266" s="107" t="s">
        <v>1</v>
      </c>
      <c r="I266" s="107" t="s">
        <v>1</v>
      </c>
      <c r="J266" s="107" t="s">
        <v>1</v>
      </c>
      <c r="K266" s="107" t="s">
        <v>1</v>
      </c>
    </row>
    <row r="267" spans="1:11" ht="15" customHeight="1">
      <c r="A267" s="57"/>
      <c r="B267" s="113" t="s">
        <v>55</v>
      </c>
      <c r="J267" s="124"/>
      <c r="K267" s="112"/>
    </row>
    <row r="268" spans="1:11" ht="15" customHeight="1">
      <c r="A268" s="57"/>
      <c r="C268" s="113" t="s">
        <v>56</v>
      </c>
      <c r="H268" s="86">
        <v>12134215</v>
      </c>
      <c r="I268" s="86">
        <v>7102000</v>
      </c>
      <c r="J268" s="86">
        <v>12134215</v>
      </c>
      <c r="K268" s="86">
        <v>7102000</v>
      </c>
    </row>
    <row r="269" spans="1:11" ht="15" customHeight="1">
      <c r="A269" s="57"/>
      <c r="C269" s="113" t="s">
        <v>116</v>
      </c>
      <c r="H269" s="25">
        <v>-2640367</v>
      </c>
      <c r="I269" s="25">
        <v>180472</v>
      </c>
      <c r="J269" s="25">
        <v>-2640367</v>
      </c>
      <c r="K269" s="25">
        <v>180472</v>
      </c>
    </row>
    <row r="270" spans="1:11" ht="15" customHeight="1">
      <c r="A270" s="57"/>
      <c r="H270" s="25"/>
      <c r="I270" s="25"/>
      <c r="J270" s="86"/>
      <c r="K270" s="92"/>
    </row>
    <row r="271" spans="1:11" ht="15" customHeight="1" thickBot="1">
      <c r="A271" s="57"/>
      <c r="H271" s="130">
        <f>SUM(H268:H270)</f>
        <v>9493848</v>
      </c>
      <c r="I271" s="130">
        <f>SUM(I268:I270)</f>
        <v>7282472</v>
      </c>
      <c r="J271" s="130">
        <f>SUM(J268:J270)</f>
        <v>9493848</v>
      </c>
      <c r="K271" s="130">
        <f>SUM(K268:K270)</f>
        <v>7282472</v>
      </c>
    </row>
    <row r="272" spans="1:11" ht="15" customHeight="1">
      <c r="A272" s="57"/>
      <c r="H272" s="86"/>
      <c r="I272" s="86"/>
      <c r="J272" s="86"/>
      <c r="K272" s="86"/>
    </row>
    <row r="273" spans="1:12" ht="15" customHeight="1">
      <c r="A273" s="114" t="s">
        <v>100</v>
      </c>
      <c r="B273" s="115" t="s">
        <v>57</v>
      </c>
      <c r="L273" s="121"/>
    </row>
    <row r="274" spans="1:12" ht="15" customHeight="1">
      <c r="A274" s="57"/>
      <c r="L274" s="121"/>
    </row>
    <row r="275" spans="1:12" ht="15" customHeight="1">
      <c r="A275" s="57"/>
      <c r="L275" s="121"/>
    </row>
    <row r="276" spans="1:12" ht="24.75" customHeight="1">
      <c r="A276" s="57"/>
      <c r="L276" s="121"/>
    </row>
    <row r="277" spans="1:2" ht="15" customHeight="1">
      <c r="A277" s="114" t="s">
        <v>101</v>
      </c>
      <c r="B277" s="115" t="s">
        <v>58</v>
      </c>
    </row>
    <row r="278" spans="1:11" ht="15" customHeight="1">
      <c r="A278" s="57"/>
      <c r="J278" s="107" t="s">
        <v>75</v>
      </c>
      <c r="K278" s="107" t="s">
        <v>75</v>
      </c>
    </row>
    <row r="279" spans="1:11" ht="15" customHeight="1">
      <c r="A279" s="57"/>
      <c r="J279" s="107" t="s">
        <v>183</v>
      </c>
      <c r="K279" s="107" t="s">
        <v>181</v>
      </c>
    </row>
    <row r="280" spans="1:11" ht="18" customHeight="1">
      <c r="A280" s="57"/>
      <c r="J280" s="107" t="s">
        <v>1</v>
      </c>
      <c r="K280" s="107" t="s">
        <v>1</v>
      </c>
    </row>
    <row r="281" spans="1:11" ht="15" customHeight="1">
      <c r="A281" s="57"/>
      <c r="B281" s="113" t="s">
        <v>59</v>
      </c>
      <c r="J281" s="161">
        <f>'Balance sheet'!H68</f>
        <v>129979904</v>
      </c>
      <c r="K281" s="161">
        <f>'Balance sheet'!J68</f>
        <v>124391119</v>
      </c>
    </row>
    <row r="282" spans="1:11" ht="15" customHeight="1">
      <c r="A282" s="57"/>
      <c r="C282" s="113" t="s">
        <v>60</v>
      </c>
      <c r="J282" s="162"/>
      <c r="K282" s="162"/>
    </row>
    <row r="283" spans="1:11" ht="15" customHeight="1">
      <c r="A283" s="57"/>
      <c r="B283" s="113" t="s">
        <v>61</v>
      </c>
      <c r="J283" s="163">
        <f>'Balance sheet'!H58</f>
        <v>13955992</v>
      </c>
      <c r="K283" s="163">
        <f>'Balance sheet'!J58</f>
        <v>16267076</v>
      </c>
    </row>
    <row r="284" spans="1:11" ht="15" customHeight="1">
      <c r="A284" s="57"/>
      <c r="C284" s="113" t="s">
        <v>60</v>
      </c>
      <c r="J284" s="158"/>
      <c r="K284" s="158"/>
    </row>
    <row r="285" spans="1:11" ht="15" customHeight="1" thickBot="1">
      <c r="A285" s="57"/>
      <c r="J285" s="60">
        <f>SUM(J282:J284)</f>
        <v>13955992</v>
      </c>
      <c r="K285" s="60">
        <f>SUM(K282:K284)</f>
        <v>16267076</v>
      </c>
    </row>
    <row r="286" spans="1:11" ht="15" customHeight="1">
      <c r="A286" s="57"/>
      <c r="K286" s="117"/>
    </row>
    <row r="287" spans="1:11" ht="15" customHeight="1">
      <c r="A287" s="57"/>
      <c r="K287" s="117"/>
    </row>
    <row r="288" spans="1:11" ht="19.5" customHeight="1">
      <c r="A288" s="114" t="s">
        <v>102</v>
      </c>
      <c r="B288" s="115" t="s">
        <v>117</v>
      </c>
      <c r="K288" s="117"/>
    </row>
    <row r="289" spans="1:11" ht="14.25" customHeight="1">
      <c r="A289" s="57"/>
      <c r="K289" s="117"/>
    </row>
    <row r="290" spans="1:11" ht="19.5" customHeight="1">
      <c r="A290" s="57"/>
      <c r="K290" s="117"/>
    </row>
    <row r="291" spans="1:11" ht="19.5" customHeight="1">
      <c r="A291" s="57"/>
      <c r="K291" s="117"/>
    </row>
    <row r="292" spans="1:11" ht="19.5" customHeight="1">
      <c r="A292" s="57"/>
      <c r="K292" s="117"/>
    </row>
    <row r="293" spans="1:2" ht="15" customHeight="1">
      <c r="A293" s="114" t="s">
        <v>103</v>
      </c>
      <c r="B293" s="115" t="s">
        <v>62</v>
      </c>
    </row>
    <row r="294" spans="1:2" ht="15" customHeight="1">
      <c r="A294" s="114"/>
      <c r="B294" s="115"/>
    </row>
    <row r="295" spans="1:2" ht="15" customHeight="1">
      <c r="A295" s="114"/>
      <c r="B295" s="115"/>
    </row>
    <row r="296" spans="1:2" ht="15" customHeight="1">
      <c r="A296" s="114"/>
      <c r="B296" s="115"/>
    </row>
    <row r="297" spans="1:2" ht="15" customHeight="1">
      <c r="A297" s="114"/>
      <c r="B297" s="115"/>
    </row>
    <row r="298" spans="1:2" ht="15" customHeight="1">
      <c r="A298" s="114"/>
      <c r="B298" s="115"/>
    </row>
    <row r="299" spans="1:2" ht="15" customHeight="1">
      <c r="A299" s="114"/>
      <c r="B299" s="115"/>
    </row>
    <row r="300" spans="1:2" ht="15" customHeight="1">
      <c r="A300" s="114"/>
      <c r="B300" s="115"/>
    </row>
    <row r="301" spans="1:2" ht="15" customHeight="1">
      <c r="A301" s="114"/>
      <c r="B301" s="115"/>
    </row>
    <row r="302" spans="1:2" ht="15" customHeight="1">
      <c r="A302" s="114"/>
      <c r="B302" s="115"/>
    </row>
    <row r="303" spans="1:2" ht="15" customHeight="1">
      <c r="A303" s="114"/>
      <c r="B303" s="115"/>
    </row>
    <row r="304" spans="1:2" ht="15" customHeight="1">
      <c r="A304" s="114"/>
      <c r="B304" s="115"/>
    </row>
    <row r="305" spans="1:2" ht="15" customHeight="1">
      <c r="A305" s="114"/>
      <c r="B305" s="115"/>
    </row>
    <row r="306" spans="1:2" ht="15" customHeight="1">
      <c r="A306" s="114"/>
      <c r="B306" s="115"/>
    </row>
    <row r="307" spans="1:2" ht="15" customHeight="1">
      <c r="A307" s="114"/>
      <c r="B307" s="115"/>
    </row>
    <row r="308" spans="1:2" ht="15" customHeight="1">
      <c r="A308" s="57" t="s">
        <v>132</v>
      </c>
      <c r="B308" s="115"/>
    </row>
    <row r="309" spans="1:2" ht="15" customHeight="1">
      <c r="A309" s="58" t="s">
        <v>0</v>
      </c>
      <c r="B309" s="115"/>
    </row>
    <row r="310" spans="1:2" ht="15" customHeight="1">
      <c r="A310" s="113"/>
      <c r="B310" s="115"/>
    </row>
    <row r="311" ht="15" customHeight="1">
      <c r="B311" s="115"/>
    </row>
    <row r="312" spans="1:2" ht="15" customHeight="1">
      <c r="A312" s="109" t="s">
        <v>189</v>
      </c>
      <c r="B312" s="115"/>
    </row>
    <row r="313" spans="1:2" ht="15" customHeight="1">
      <c r="A313" s="114"/>
      <c r="B313" s="115"/>
    </row>
    <row r="314" spans="1:2" ht="15" customHeight="1">
      <c r="A314" s="114" t="s">
        <v>103</v>
      </c>
      <c r="B314" s="115" t="s">
        <v>203</v>
      </c>
    </row>
    <row r="315" spans="1:2" ht="15" customHeight="1">
      <c r="A315" s="114"/>
      <c r="B315" s="115"/>
    </row>
    <row r="316" spans="1:2" ht="15" customHeight="1">
      <c r="A316" s="114"/>
      <c r="B316" s="115"/>
    </row>
    <row r="317" spans="1:2" ht="15" customHeight="1">
      <c r="A317" s="114"/>
      <c r="B317" s="115"/>
    </row>
    <row r="318" spans="1:2" ht="15" customHeight="1">
      <c r="A318" s="114"/>
      <c r="B318" s="115"/>
    </row>
    <row r="319" spans="1:2" ht="15" customHeight="1">
      <c r="A319" s="114"/>
      <c r="B319" s="115"/>
    </row>
    <row r="320" spans="1:2" ht="15" customHeight="1">
      <c r="A320" s="114"/>
      <c r="B320" s="115"/>
    </row>
    <row r="321" spans="1:2" ht="15" customHeight="1">
      <c r="A321" s="114"/>
      <c r="B321" s="115"/>
    </row>
    <row r="322" spans="1:2" ht="15" customHeight="1">
      <c r="A322" s="114"/>
      <c r="B322" s="115"/>
    </row>
    <row r="323" spans="1:2" ht="15" customHeight="1">
      <c r="A323" s="114"/>
      <c r="B323" s="115"/>
    </row>
    <row r="324" spans="1:2" ht="15" customHeight="1">
      <c r="A324" s="114"/>
      <c r="B324" s="115"/>
    </row>
    <row r="325" spans="1:2" ht="15" customHeight="1">
      <c r="A325" s="114"/>
      <c r="B325" s="115"/>
    </row>
    <row r="326" spans="1:2" ht="15" customHeight="1">
      <c r="A326" s="114"/>
      <c r="B326" s="115"/>
    </row>
    <row r="327" spans="1:2" ht="15" customHeight="1">
      <c r="A327" s="114"/>
      <c r="B327" s="115"/>
    </row>
    <row r="328" spans="1:2" ht="15" customHeight="1">
      <c r="A328" s="114"/>
      <c r="B328" s="115"/>
    </row>
    <row r="329" spans="1:2" ht="15" customHeight="1">
      <c r="A329" s="114"/>
      <c r="B329" s="115"/>
    </row>
    <row r="330" spans="1:9" s="58" customFormat="1" ht="15" customHeight="1">
      <c r="A330" s="114" t="s">
        <v>115</v>
      </c>
      <c r="B330" s="57" t="s">
        <v>118</v>
      </c>
      <c r="H330" s="160"/>
      <c r="I330" s="155"/>
    </row>
    <row r="331" spans="1:9" ht="15" customHeight="1">
      <c r="A331" s="114"/>
      <c r="B331" s="115"/>
      <c r="I331" s="125"/>
    </row>
    <row r="332" spans="1:9" ht="15" customHeight="1">
      <c r="A332" s="114"/>
      <c r="B332" s="150"/>
      <c r="I332" s="125"/>
    </row>
    <row r="333" spans="1:9" ht="15" customHeight="1">
      <c r="A333" s="114"/>
      <c r="B333" s="115"/>
      <c r="I333" s="125"/>
    </row>
    <row r="334" spans="1:9" ht="15" customHeight="1">
      <c r="A334" s="114"/>
      <c r="B334" s="115"/>
      <c r="I334" s="125"/>
    </row>
    <row r="335" spans="1:9" ht="15" customHeight="1">
      <c r="A335" s="114"/>
      <c r="B335" s="115"/>
      <c r="I335" s="125"/>
    </row>
    <row r="336" spans="1:9" ht="15" customHeight="1">
      <c r="A336" s="114"/>
      <c r="B336" s="115"/>
      <c r="I336" s="125"/>
    </row>
    <row r="337" spans="1:9" ht="15" customHeight="1">
      <c r="A337" s="114"/>
      <c r="B337" s="115"/>
      <c r="I337" s="125"/>
    </row>
    <row r="338" spans="1:9" ht="15" customHeight="1">
      <c r="A338" s="114"/>
      <c r="B338" s="115"/>
      <c r="I338" s="125"/>
    </row>
    <row r="339" spans="1:9" ht="15" customHeight="1">
      <c r="A339" s="114"/>
      <c r="B339" s="115"/>
      <c r="I339" s="125"/>
    </row>
    <row r="340" spans="1:9" ht="15" customHeight="1">
      <c r="A340" s="114"/>
      <c r="B340" s="115"/>
      <c r="I340" s="125"/>
    </row>
    <row r="341" spans="1:9" ht="6" customHeight="1">
      <c r="A341" s="114"/>
      <c r="B341" s="115"/>
      <c r="I341" s="125"/>
    </row>
    <row r="342" spans="1:2" ht="16.5" customHeight="1">
      <c r="A342" s="114" t="s">
        <v>79</v>
      </c>
      <c r="B342" s="115" t="s">
        <v>63</v>
      </c>
    </row>
    <row r="343" ht="10.5" customHeight="1">
      <c r="A343" s="57"/>
    </row>
    <row r="344" spans="1:3" ht="15" customHeight="1">
      <c r="A344" s="57"/>
      <c r="B344" s="113" t="s">
        <v>2</v>
      </c>
      <c r="C344" s="115" t="s">
        <v>64</v>
      </c>
    </row>
    <row r="345" ht="15" customHeight="1">
      <c r="A345" s="57"/>
    </row>
    <row r="346" ht="15" customHeight="1">
      <c r="A346" s="57"/>
    </row>
    <row r="347" ht="15" customHeight="1">
      <c r="A347" s="57"/>
    </row>
    <row r="348" ht="15" customHeight="1">
      <c r="A348" s="57"/>
    </row>
    <row r="349" spans="1:11" ht="15" customHeight="1">
      <c r="A349" s="57"/>
      <c r="H349" s="143" t="s">
        <v>74</v>
      </c>
      <c r="I349" s="143" t="s">
        <v>74</v>
      </c>
      <c r="J349" s="143" t="s">
        <v>74</v>
      </c>
      <c r="K349" s="143" t="s">
        <v>74</v>
      </c>
    </row>
    <row r="350" spans="1:11" ht="15" customHeight="1">
      <c r="A350" s="57"/>
      <c r="H350" s="143" t="s">
        <v>183</v>
      </c>
      <c r="I350" s="143" t="s">
        <v>184</v>
      </c>
      <c r="J350" s="143" t="s">
        <v>183</v>
      </c>
      <c r="K350" s="143" t="s">
        <v>184</v>
      </c>
    </row>
    <row r="351" spans="1:10" ht="15" customHeight="1">
      <c r="A351" s="57"/>
      <c r="J351" s="120"/>
    </row>
    <row r="352" spans="1:11" ht="15" customHeight="1">
      <c r="A352" s="57"/>
      <c r="C352" s="113" t="s">
        <v>65</v>
      </c>
      <c r="H352" s="25">
        <f>J352</f>
        <v>26688821</v>
      </c>
      <c r="I352" s="25">
        <f>K352</f>
        <v>20858422</v>
      </c>
      <c r="J352" s="29">
        <f>'Income statement'!I29</f>
        <v>26688821</v>
      </c>
      <c r="K352" s="29">
        <v>20858422</v>
      </c>
    </row>
    <row r="353" spans="1:11" ht="15" customHeight="1">
      <c r="A353" s="57"/>
      <c r="C353" s="113" t="s">
        <v>150</v>
      </c>
      <c r="H353" s="25">
        <f>J353</f>
        <v>392146151.22222215</v>
      </c>
      <c r="I353" s="151">
        <f>K353</f>
        <v>355036334</v>
      </c>
      <c r="J353" s="29">
        <f>'[2]Weighted average shares'!$F$58</f>
        <v>392146151.22222215</v>
      </c>
      <c r="K353" s="29">
        <v>355036334</v>
      </c>
    </row>
    <row r="354" spans="1:11" ht="15" customHeight="1">
      <c r="A354" s="57"/>
      <c r="C354" s="113" t="s">
        <v>149</v>
      </c>
      <c r="H354" s="131"/>
      <c r="I354" s="131"/>
      <c r="J354" s="29"/>
      <c r="K354" s="25"/>
    </row>
    <row r="355" spans="1:11" ht="15" customHeight="1" thickBot="1">
      <c r="A355" s="57"/>
      <c r="C355" s="58" t="s">
        <v>136</v>
      </c>
      <c r="H355" s="128">
        <f>(H352/H353)*100</f>
        <v>6.805835252192984</v>
      </c>
      <c r="I355" s="128">
        <f>(I352/I353)*100</f>
        <v>5.875010527795728</v>
      </c>
      <c r="J355" s="128">
        <f>(J352/J353)*100</f>
        <v>6.805835252192984</v>
      </c>
      <c r="K355" s="128">
        <f>(K352/K353)*100</f>
        <v>5.875010527795728</v>
      </c>
    </row>
    <row r="356" spans="1:12" ht="15" customHeight="1">
      <c r="A356" s="109"/>
      <c r="C356" s="58"/>
      <c r="J356" s="120"/>
      <c r="L356" s="119"/>
    </row>
    <row r="357" spans="1:12" ht="15" customHeight="1">
      <c r="A357" s="109"/>
      <c r="C357" s="58"/>
      <c r="J357" s="120"/>
      <c r="L357" s="119"/>
    </row>
    <row r="358" spans="1:12" ht="15" customHeight="1">
      <c r="A358" s="109"/>
      <c r="C358" s="58"/>
      <c r="J358" s="120"/>
      <c r="L358" s="119"/>
    </row>
    <row r="359" spans="1:12" ht="15" customHeight="1">
      <c r="A359" s="109"/>
      <c r="C359" s="58"/>
      <c r="J359" s="120"/>
      <c r="L359" s="119"/>
    </row>
    <row r="360" spans="1:12" ht="15" customHeight="1">
      <c r="A360" s="109"/>
      <c r="C360" s="58"/>
      <c r="J360" s="120"/>
      <c r="L360" s="119"/>
    </row>
    <row r="361" spans="1:12" ht="15" customHeight="1">
      <c r="A361" s="109"/>
      <c r="C361" s="58"/>
      <c r="J361" s="120"/>
      <c r="L361" s="119"/>
    </row>
    <row r="362" spans="1:12" ht="15" customHeight="1">
      <c r="A362" s="109"/>
      <c r="C362" s="58"/>
      <c r="J362" s="120"/>
      <c r="L362" s="119"/>
    </row>
    <row r="363" spans="1:12" ht="15" customHeight="1">
      <c r="A363" s="109"/>
      <c r="C363" s="58"/>
      <c r="J363" s="120"/>
      <c r="L363" s="119"/>
    </row>
    <row r="364" spans="1:12" ht="15" customHeight="1">
      <c r="A364" s="109"/>
      <c r="C364" s="58"/>
      <c r="J364" s="120"/>
      <c r="L364" s="119"/>
    </row>
    <row r="365" spans="1:12" ht="15" customHeight="1">
      <c r="A365" s="109"/>
      <c r="C365" s="58"/>
      <c r="J365" s="120"/>
      <c r="L365" s="119"/>
    </row>
    <row r="366" spans="1:12" ht="15" customHeight="1">
      <c r="A366" s="109"/>
      <c r="C366" s="58"/>
      <c r="J366" s="120"/>
      <c r="L366" s="119"/>
    </row>
    <row r="367" spans="1:12" ht="15" customHeight="1">
      <c r="A367" s="109"/>
      <c r="C367" s="58"/>
      <c r="J367" s="120"/>
      <c r="L367" s="119"/>
    </row>
    <row r="368" spans="1:12" ht="15" customHeight="1">
      <c r="A368" s="109"/>
      <c r="C368" s="58"/>
      <c r="J368" s="120"/>
      <c r="L368" s="119"/>
    </row>
    <row r="369" spans="1:12" ht="15" customHeight="1">
      <c r="A369" s="109"/>
      <c r="C369" s="58"/>
      <c r="J369" s="120"/>
      <c r="L369" s="119"/>
    </row>
    <row r="370" spans="1:12" ht="15" customHeight="1">
      <c r="A370" s="109"/>
      <c r="C370" s="58"/>
      <c r="J370" s="120"/>
      <c r="L370" s="119"/>
    </row>
    <row r="371" spans="1:12" ht="15" customHeight="1">
      <c r="A371" s="109"/>
      <c r="C371" s="58"/>
      <c r="J371" s="120"/>
      <c r="L371" s="119"/>
    </row>
    <row r="372" spans="1:12" ht="15" customHeight="1">
      <c r="A372" s="109"/>
      <c r="C372" s="58"/>
      <c r="J372" s="120"/>
      <c r="L372" s="119"/>
    </row>
    <row r="373" spans="1:12" ht="15" customHeight="1">
      <c r="A373" s="57" t="s">
        <v>132</v>
      </c>
      <c r="C373" s="58"/>
      <c r="J373" s="120"/>
      <c r="L373" s="119"/>
    </row>
    <row r="374" spans="1:12" ht="15" customHeight="1">
      <c r="A374" s="58" t="s">
        <v>0</v>
      </c>
      <c r="C374" s="58"/>
      <c r="J374" s="120"/>
      <c r="L374" s="119"/>
    </row>
    <row r="375" spans="1:12" ht="15" customHeight="1">
      <c r="A375" s="113"/>
      <c r="C375" s="58"/>
      <c r="J375" s="120"/>
      <c r="L375" s="119"/>
    </row>
    <row r="376" spans="1:12" ht="15" customHeight="1">
      <c r="A376" s="109" t="s">
        <v>189</v>
      </c>
      <c r="C376" s="58"/>
      <c r="J376" s="120"/>
      <c r="L376" s="119"/>
    </row>
    <row r="377" spans="1:12" ht="15" customHeight="1">
      <c r="A377" s="109"/>
      <c r="C377" s="58"/>
      <c r="J377" s="120"/>
      <c r="L377" s="119"/>
    </row>
    <row r="378" spans="1:12" ht="15" customHeight="1">
      <c r="A378" s="114" t="s">
        <v>79</v>
      </c>
      <c r="B378" s="115" t="s">
        <v>204</v>
      </c>
      <c r="C378" s="58"/>
      <c r="J378" s="120"/>
      <c r="L378" s="119"/>
    </row>
    <row r="379" spans="1:12" ht="15" customHeight="1">
      <c r="A379" s="109"/>
      <c r="C379" s="58"/>
      <c r="J379" s="120"/>
      <c r="L379" s="119"/>
    </row>
    <row r="380" spans="1:3" ht="16.5" customHeight="1">
      <c r="A380" s="57"/>
      <c r="B380" s="113" t="s">
        <v>3</v>
      </c>
      <c r="C380" s="115" t="s">
        <v>66</v>
      </c>
    </row>
    <row r="381" ht="15" customHeight="1">
      <c r="A381" s="57"/>
    </row>
    <row r="382" ht="15" customHeight="1">
      <c r="A382" s="57"/>
    </row>
    <row r="383" ht="15" customHeight="1">
      <c r="A383" s="57"/>
    </row>
    <row r="384" ht="15" customHeight="1">
      <c r="A384" s="57"/>
    </row>
    <row r="385" ht="15" customHeight="1">
      <c r="A385" s="57"/>
    </row>
    <row r="386" spans="1:3" ht="15" customHeight="1">
      <c r="A386" s="114"/>
      <c r="C386" s="115"/>
    </row>
    <row r="387" spans="1:11" ht="15" customHeight="1">
      <c r="A387" s="57"/>
      <c r="H387" s="143" t="s">
        <v>74</v>
      </c>
      <c r="I387" s="143" t="s">
        <v>74</v>
      </c>
      <c r="J387" s="143" t="s">
        <v>74</v>
      </c>
      <c r="K387" s="143" t="s">
        <v>74</v>
      </c>
    </row>
    <row r="388" spans="1:11" ht="15" customHeight="1">
      <c r="A388" s="57"/>
      <c r="H388" s="143" t="s">
        <v>183</v>
      </c>
      <c r="I388" s="143" t="s">
        <v>184</v>
      </c>
      <c r="J388" s="143" t="s">
        <v>183</v>
      </c>
      <c r="K388" s="143" t="s">
        <v>184</v>
      </c>
    </row>
    <row r="389" spans="1:10" ht="15" customHeight="1">
      <c r="A389" s="57"/>
      <c r="J389" s="120"/>
    </row>
    <row r="390" spans="1:11" ht="15" customHeight="1">
      <c r="A390" s="57"/>
      <c r="C390" s="113" t="s">
        <v>67</v>
      </c>
      <c r="H390" s="132">
        <f>H352</f>
        <v>26688821</v>
      </c>
      <c r="I390" s="132">
        <f>I352</f>
        <v>20858422</v>
      </c>
      <c r="J390" s="132">
        <f>J352</f>
        <v>26688821</v>
      </c>
      <c r="K390" s="132">
        <f>K352</f>
        <v>20858422</v>
      </c>
    </row>
    <row r="391" spans="1:11" ht="15" customHeight="1">
      <c r="A391" s="57"/>
      <c r="H391" s="127"/>
      <c r="I391" s="127"/>
      <c r="J391" s="129"/>
      <c r="K391" s="127"/>
    </row>
    <row r="392" spans="1:11" ht="15" customHeight="1">
      <c r="A392" s="57"/>
      <c r="C392" s="113" t="s">
        <v>150</v>
      </c>
      <c r="H392" s="133"/>
      <c r="I392" s="134"/>
      <c r="J392" s="134"/>
      <c r="K392" s="135"/>
    </row>
    <row r="393" spans="1:11" ht="18.75" customHeight="1">
      <c r="A393" s="57"/>
      <c r="C393" s="113" t="s">
        <v>152</v>
      </c>
      <c r="H393" s="136">
        <f>H353</f>
        <v>392146151.22222215</v>
      </c>
      <c r="I393" s="132">
        <f>I353</f>
        <v>355036334</v>
      </c>
      <c r="J393" s="132">
        <f>J353</f>
        <v>392146151.22222215</v>
      </c>
      <c r="K393" s="137">
        <f>K353</f>
        <v>355036334</v>
      </c>
    </row>
    <row r="394" spans="1:11" ht="15" customHeight="1">
      <c r="A394" s="57"/>
      <c r="C394" s="113" t="s">
        <v>151</v>
      </c>
      <c r="H394" s="138"/>
      <c r="I394" s="129"/>
      <c r="J394" s="129"/>
      <c r="K394" s="139"/>
    </row>
    <row r="395" spans="1:11" ht="15" customHeight="1">
      <c r="A395" s="57"/>
      <c r="C395" s="113" t="s">
        <v>154</v>
      </c>
      <c r="H395" s="140">
        <f>J395</f>
        <v>7112186.165423729</v>
      </c>
      <c r="I395" s="28">
        <f>K395</f>
        <v>8488494</v>
      </c>
      <c r="J395" s="28">
        <f>'[2]ESOS Dilition effect'!$C$77</f>
        <v>7112186.165423729</v>
      </c>
      <c r="K395" s="164">
        <f>'[3]Notes'!$J$410</f>
        <v>8488494</v>
      </c>
    </row>
    <row r="396" spans="1:11" ht="13.5" customHeight="1">
      <c r="A396" s="57"/>
      <c r="C396" s="58"/>
      <c r="H396" s="129"/>
      <c r="I396" s="129"/>
      <c r="J396" s="141"/>
      <c r="K396" s="141"/>
    </row>
    <row r="397" spans="1:11" ht="18.75" customHeight="1">
      <c r="A397" s="57"/>
      <c r="C397" s="113" t="s">
        <v>153</v>
      </c>
      <c r="H397" s="131">
        <f>SUM(H392:H396)</f>
        <v>399258337.3876459</v>
      </c>
      <c r="I397" s="131">
        <f>SUM(I392:I396)</f>
        <v>363524828</v>
      </c>
      <c r="J397" s="131">
        <f>SUM(J392:J396)</f>
        <v>399258337.3876459</v>
      </c>
      <c r="K397" s="131">
        <f>SUM(K392:K396)</f>
        <v>363524828</v>
      </c>
    </row>
    <row r="398" spans="1:11" ht="20.25" customHeight="1">
      <c r="A398" s="57"/>
      <c r="C398" s="113" t="s">
        <v>152</v>
      </c>
      <c r="H398" s="127"/>
      <c r="I398" s="127"/>
      <c r="J398" s="141"/>
      <c r="K398" s="142"/>
    </row>
    <row r="399" spans="1:11" ht="22.5" customHeight="1" thickBot="1">
      <c r="A399" s="57"/>
      <c r="C399" s="113" t="s">
        <v>131</v>
      </c>
      <c r="H399" s="106">
        <f>(H390/H397)*100</f>
        <v>6.684599543900677</v>
      </c>
      <c r="I399" s="106">
        <f>(I390/I397)*100</f>
        <v>5.737825973195976</v>
      </c>
      <c r="J399" s="106">
        <f>(J390/J397)*100</f>
        <v>6.684599543900677</v>
      </c>
      <c r="K399" s="106">
        <f>(K390/K397)*100</f>
        <v>5.737825973195976</v>
      </c>
    </row>
    <row r="400" spans="1:11" ht="16.5" customHeight="1">
      <c r="A400" s="109"/>
      <c r="J400" s="126"/>
      <c r="K400" s="126"/>
    </row>
    <row r="401" spans="1:11" s="58" customFormat="1" ht="16.5" customHeight="1">
      <c r="A401" s="114" t="s">
        <v>80</v>
      </c>
      <c r="B401" s="57" t="s">
        <v>172</v>
      </c>
      <c r="J401" s="126"/>
      <c r="K401" s="126"/>
    </row>
    <row r="402" spans="1:11" s="58" customFormat="1" ht="9" customHeight="1">
      <c r="A402" s="57"/>
      <c r="J402" s="126"/>
      <c r="K402" s="126"/>
    </row>
    <row r="403" spans="1:11" s="58" customFormat="1" ht="16.5" customHeight="1">
      <c r="A403" s="57"/>
      <c r="J403" s="126"/>
      <c r="K403" s="126"/>
    </row>
    <row r="404" spans="1:11" s="58" customFormat="1" ht="16.5" customHeight="1">
      <c r="A404" s="57"/>
      <c r="J404" s="126"/>
      <c r="K404" s="126"/>
    </row>
    <row r="405" spans="1:11" s="58" customFormat="1" ht="16.5" customHeight="1">
      <c r="A405" s="57"/>
      <c r="J405" s="126"/>
      <c r="K405" s="126"/>
    </row>
    <row r="406" spans="1:11" s="58" customFormat="1" ht="16.5" customHeight="1">
      <c r="A406" s="57"/>
      <c r="J406" s="126"/>
      <c r="K406" s="126"/>
    </row>
    <row r="407" spans="1:11" s="58" customFormat="1" ht="16.5" customHeight="1">
      <c r="A407" s="57"/>
      <c r="J407" s="126"/>
      <c r="K407" s="126"/>
    </row>
    <row r="408" spans="1:11" ht="16.5" customHeight="1">
      <c r="A408" s="57"/>
      <c r="J408" s="126"/>
      <c r="K408" s="126"/>
    </row>
    <row r="409" spans="1:2" ht="15" customHeight="1">
      <c r="A409" s="114" t="s">
        <v>142</v>
      </c>
      <c r="B409" s="115" t="s">
        <v>68</v>
      </c>
    </row>
    <row r="410" spans="1:2" ht="15" customHeight="1">
      <c r="A410" s="114"/>
      <c r="B410" s="115"/>
    </row>
    <row r="411" ht="15" customHeight="1">
      <c r="A411" s="114"/>
    </row>
    <row r="412" spans="1:2" ht="15" customHeight="1">
      <c r="A412" s="114"/>
      <c r="B412" s="58"/>
    </row>
    <row r="413" ht="15" customHeight="1">
      <c r="A413" s="114"/>
    </row>
    <row r="414" ht="15" customHeight="1">
      <c r="A414" s="114"/>
    </row>
    <row r="415" spans="1:2" ht="15" customHeight="1">
      <c r="A415" s="114"/>
      <c r="B415" s="115"/>
    </row>
    <row r="416" ht="15" customHeight="1">
      <c r="A416" s="57"/>
    </row>
    <row r="417" ht="15" customHeight="1">
      <c r="A417" s="57"/>
    </row>
    <row r="418" ht="15" customHeight="1">
      <c r="A418" s="57"/>
    </row>
    <row r="419" ht="15" customHeight="1">
      <c r="A419" s="57"/>
    </row>
    <row r="420" ht="15" customHeight="1">
      <c r="A420" s="57"/>
    </row>
    <row r="421" spans="1:2" ht="15" customHeight="1">
      <c r="A421" s="114"/>
      <c r="B421" s="115"/>
    </row>
    <row r="422" ht="15" customHeight="1">
      <c r="A422" s="57"/>
    </row>
    <row r="423" ht="15" customHeight="1">
      <c r="A423" s="57"/>
    </row>
    <row r="424" ht="15" customHeight="1">
      <c r="A424" s="57"/>
    </row>
    <row r="425" ht="15" customHeight="1">
      <c r="A425" s="57"/>
    </row>
    <row r="426" ht="15" customHeight="1">
      <c r="A426" s="57"/>
    </row>
    <row r="427" ht="15" customHeight="1">
      <c r="A427" s="57"/>
    </row>
    <row r="428" ht="15" customHeight="1">
      <c r="A428" s="57"/>
    </row>
    <row r="429" ht="15" customHeight="1">
      <c r="A429" s="57"/>
    </row>
    <row r="430" ht="15" customHeight="1">
      <c r="A430" s="57"/>
    </row>
    <row r="431" ht="15" customHeight="1">
      <c r="A431" s="57"/>
    </row>
    <row r="432" ht="15" customHeight="1">
      <c r="A432" s="57"/>
    </row>
    <row r="433" ht="15" customHeight="1">
      <c r="A433" s="57"/>
    </row>
  </sheetData>
  <printOptions/>
  <pageMargins left="0.82" right="0.84" top="0.984251968503937" bottom="0.71" header="0.511811023622047" footer="0.53"/>
  <pageSetup firstPageNumber="6" useFirstPageNumber="1" fitToHeight="8" fitToWidth="1" horizontalDpi="600" verticalDpi="600" orientation="portrait" paperSize="9" scale="80" r:id="rId2"/>
  <headerFooter alignWithMargins="0">
    <oddHeader>&amp;L&amp;"EY Gothic Cond Demi,Regular"         Company No: 561986-V</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ERNST &amp; YOUNG</dc:creator>
  <cp:keywords/>
  <dc:description/>
  <cp:lastModifiedBy>HYChan</cp:lastModifiedBy>
  <cp:lastPrinted>2008-05-20T08:24:31Z</cp:lastPrinted>
  <dcterms:created xsi:type="dcterms:W3CDTF">2000-11-08T08:44:31Z</dcterms:created>
  <dcterms:modified xsi:type="dcterms:W3CDTF">2008-05-20T08:26:47Z</dcterms:modified>
  <cp:category/>
  <cp:version/>
  <cp:contentType/>
  <cp:contentStatus/>
</cp:coreProperties>
</file>